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2120" windowHeight="7905" tabRatio="611" activeTab="2"/>
  </bookViews>
  <sheets>
    <sheet name="Anexo A" sheetId="1" r:id="rId1"/>
    <sheet name="Anexo B - Anexo C" sheetId="2" r:id="rId2"/>
    <sheet name="Anexo D" sheetId="3" r:id="rId3"/>
    <sheet name="Anexo E" sheetId="4" r:id="rId4"/>
    <sheet name="Anexo F" sheetId="5" r:id="rId5"/>
  </sheets>
  <definedNames>
    <definedName name="_xlnm.Print_Area" localSheetId="1">'Anexo B - Anexo C'!$B$1:$G$157</definedName>
    <definedName name="_xlnm.Print_Area" localSheetId="3">'Anexo E'!$B$1:$K$68</definedName>
    <definedName name="_xlnm.Print_Area" localSheetId="4">'Anexo F'!$B$1:$K$89</definedName>
  </definedNames>
  <calcPr fullCalcOnLoad="1"/>
</workbook>
</file>

<file path=xl/sharedStrings.xml><?xml version="1.0" encoding="utf-8"?>
<sst xmlns="http://schemas.openxmlformats.org/spreadsheetml/2006/main" count="179" uniqueCount="136">
  <si>
    <t>Rubro 1</t>
  </si>
  <si>
    <t>Rubro 2</t>
  </si>
  <si>
    <t>Rubro 3</t>
  </si>
  <si>
    <t>Fecha</t>
  </si>
  <si>
    <t>Comprobante</t>
  </si>
  <si>
    <t>Proveedor</t>
  </si>
  <si>
    <t>Importes por Concepto</t>
  </si>
  <si>
    <t>Pago</t>
  </si>
  <si>
    <t>Tipo</t>
  </si>
  <si>
    <t>Número</t>
  </si>
  <si>
    <t>Alimentos</t>
  </si>
  <si>
    <t>Combustible</t>
  </si>
  <si>
    <t>Otros</t>
  </si>
  <si>
    <t>Teléfono</t>
  </si>
  <si>
    <t>Cheque N°</t>
  </si>
  <si>
    <t>Importe</t>
  </si>
  <si>
    <t>.....................................................</t>
  </si>
  <si>
    <t>...................................................</t>
  </si>
  <si>
    <t xml:space="preserve">  Rubro 4</t>
  </si>
  <si>
    <t>CHEQUES EMITIDOS POR EL ESTABLECIMIENTO Y NO COBRADOS</t>
  </si>
  <si>
    <t>Beneficiario</t>
  </si>
  <si>
    <t xml:space="preserve">   TOTAL que se traslada al ítem 9) del Rubro 6</t>
  </si>
  <si>
    <t xml:space="preserve">  Rubro 5</t>
  </si>
  <si>
    <t xml:space="preserve">  RENDICION DE GASTOS TELEFONICOS</t>
  </si>
  <si>
    <t>Columna 1</t>
  </si>
  <si>
    <t>Columna 2</t>
  </si>
  <si>
    <t xml:space="preserve">   (1)  Total de la Factura del Período</t>
  </si>
  <si>
    <t xml:space="preserve">   (a)  Excedente del Período Anterior</t>
  </si>
  <si>
    <t xml:space="preserve">   (b)  Transferencia p/Teléfono del Período</t>
  </si>
  <si>
    <t xml:space="preserve">   (2)  Total (a) + (b)</t>
  </si>
  <si>
    <t xml:space="preserve">   (3)  Importe abonado por la Cooperadora u Otros</t>
  </si>
  <si>
    <t xml:space="preserve">   Saldo que se traslada al ítem 2) del Rubro 7</t>
  </si>
  <si>
    <t xml:space="preserve">  Rubro 6</t>
  </si>
  <si>
    <t xml:space="preserve">  CONCILIACION BANCARIA DEL PERIODO</t>
  </si>
  <si>
    <t xml:space="preserve">   (1)  Saldo Inicial del Período según Libro de Banco</t>
  </si>
  <si>
    <t xml:space="preserve">         (A Col.1 si es a Favor del Establecimiento,</t>
  </si>
  <si>
    <t xml:space="preserve">          A Col.2 si es a Favor del Banco.)</t>
  </si>
  <si>
    <t xml:space="preserve">    a)  Transferencia p/ Gastos Generales</t>
  </si>
  <si>
    <t xml:space="preserve">    b)  Transferencia p/ Gastos Telefónicos</t>
  </si>
  <si>
    <t xml:space="preserve">    c)  Otros Depósitos</t>
  </si>
  <si>
    <t xml:space="preserve">   (2)  Total Transferencias y Depósitos del Período</t>
  </si>
  <si>
    <t xml:space="preserve">         Sumatoria de a) b) y c)</t>
  </si>
  <si>
    <t xml:space="preserve">   (3)  Subtotales Col.1 y Col.2</t>
  </si>
  <si>
    <t xml:space="preserve">   (4)  Direfencia de (3)</t>
  </si>
  <si>
    <t xml:space="preserve">         (A Col.1 si esta es mayor que Col.2,</t>
  </si>
  <si>
    <t xml:space="preserve">          A Col.2 si esta es mayor que Col.1)</t>
  </si>
  <si>
    <t xml:space="preserve">   (5)  Cheques emitidos en el Período (Total Rubro 3)</t>
  </si>
  <si>
    <t xml:space="preserve">   (6)  Gastos Bancarios según Resumen de Cuenta del Período</t>
  </si>
  <si>
    <t xml:space="preserve">   (7)  Subtotales Col.1 y Col.2 (A partir de 4)</t>
  </si>
  <si>
    <t xml:space="preserve">   (8)  Diferencia de (7)</t>
  </si>
  <si>
    <t xml:space="preserve">   (Esta Diferencia debe coincidir con el Saldo Final del Libro de Banco)</t>
  </si>
  <si>
    <t xml:space="preserve">   (9)  Cheques emitidos y no cobrados (Total Rubro 4)</t>
  </si>
  <si>
    <t xml:space="preserve"> (10)  Subtotales Col.1 y Col.2 (A partir de 8)</t>
  </si>
  <si>
    <t xml:space="preserve"> (11)  Diferencia de (10)</t>
  </si>
  <si>
    <t xml:space="preserve">   (Esta Diferencia debe coincidir con el Saldo Final del Resumen Bancario)</t>
  </si>
  <si>
    <t xml:space="preserve">  Rubro 7</t>
  </si>
  <si>
    <t xml:space="preserve">  DETERMINACION DE EXCEDENTES</t>
  </si>
  <si>
    <t xml:space="preserve">   (1)  Saldo Final del Período según Libro de Banco</t>
  </si>
  <si>
    <t xml:space="preserve">   (2)  Excedente del Período Gastos Telefónicos (Saldo Rubro 5)</t>
  </si>
  <si>
    <t xml:space="preserve">   (4)  Diferencia de (3)</t>
  </si>
  <si>
    <t xml:space="preserve">   Excedente del Período Gastos Generales</t>
  </si>
  <si>
    <t xml:space="preserve">  Rubro 8</t>
  </si>
  <si>
    <t xml:space="preserve">    *  (Completar solamente cuando se trate de vehículos particulares afectados al Establecimiento)</t>
  </si>
  <si>
    <t xml:space="preserve">   4)  Movimiento de Vehículo:</t>
  </si>
  <si>
    <t>Itinerario</t>
  </si>
  <si>
    <t>Motivo del Viaje</t>
  </si>
  <si>
    <t>Total Km.</t>
  </si>
  <si>
    <t>Responsable</t>
  </si>
  <si>
    <t>Cantidad</t>
  </si>
  <si>
    <t xml:space="preserve">   (4)  Importe utilizado para abonar gastos de funcionamiento</t>
  </si>
  <si>
    <t xml:space="preserve">   (5)  Subtotales (Columna 1 y Columna 2)</t>
  </si>
  <si>
    <t xml:space="preserve">   (6)  Excedentes para el Período siguiente (Dif.entre Columan 1 y 2)</t>
  </si>
  <si>
    <t>ESTABLECIMIENTO:</t>
  </si>
  <si>
    <t>PERIODO:</t>
  </si>
  <si>
    <t xml:space="preserve">   DETALLE DE EROGACIONES Y PAGOS DEL PERIODO</t>
  </si>
  <si>
    <t xml:space="preserve"> </t>
  </si>
  <si>
    <t>Rubro 9</t>
  </si>
  <si>
    <t>ARQUEO DE CAJA</t>
  </si>
  <si>
    <t xml:space="preserve">              PESOS</t>
  </si>
  <si>
    <t>(1)</t>
  </si>
  <si>
    <t>SALDO DEL PERIODO ANTERIOR</t>
  </si>
  <si>
    <t>Más</t>
  </si>
  <si>
    <t>(2)</t>
  </si>
  <si>
    <t>TOTAL DE TRANSFERENCIAS</t>
  </si>
  <si>
    <t>(3)</t>
  </si>
  <si>
    <t xml:space="preserve">TOTAL DE REINTEGROS </t>
  </si>
  <si>
    <t>Menos</t>
  </si>
  <si>
    <t>(4)</t>
  </si>
  <si>
    <t xml:space="preserve">TOTAL DE GASTOS </t>
  </si>
  <si>
    <t>(5)=1+2+3-4</t>
  </si>
  <si>
    <t>SALDO FINAL DEL PERIODO</t>
  </si>
  <si>
    <t>(Se traslada al item 1 del Rubro 7)</t>
  </si>
  <si>
    <t>Rubro 10</t>
  </si>
  <si>
    <t>BALANCE DE CARGOS Y DESCARGOS</t>
  </si>
  <si>
    <t>CARGOS O INGRESOS DEL PERIODO</t>
  </si>
  <si>
    <r>
      <t xml:space="preserve">   (1)</t>
    </r>
    <r>
      <rPr>
        <sz val="10"/>
        <color indexed="12"/>
        <rFont val="Arial"/>
        <family val="2"/>
      </rPr>
      <t xml:space="preserve">  CARGOS O INGRESOS DEL PERIODO</t>
    </r>
  </si>
  <si>
    <t xml:space="preserve">         Más</t>
  </si>
  <si>
    <r>
      <t xml:space="preserve">  </t>
    </r>
    <r>
      <rPr>
        <sz val="10"/>
        <rFont val="Arial"/>
        <family val="2"/>
      </rPr>
      <t xml:space="preserve"> (2)</t>
    </r>
    <r>
      <rPr>
        <sz val="10"/>
        <color indexed="12"/>
        <rFont val="Arial"/>
        <family val="2"/>
      </rPr>
      <t xml:space="preserve">  SALDO A RENDIR DEL PERIODO ANTERIOR</t>
    </r>
  </si>
  <si>
    <r>
      <t xml:space="preserve">  </t>
    </r>
    <r>
      <rPr>
        <sz val="10"/>
        <rFont val="Arial"/>
        <family val="2"/>
      </rPr>
      <t xml:space="preserve"> (3) </t>
    </r>
    <r>
      <rPr>
        <sz val="10"/>
        <color indexed="17"/>
        <rFont val="Arial"/>
        <family val="2"/>
      </rPr>
      <t xml:space="preserve"> TOTAL DE CARGOS</t>
    </r>
  </si>
  <si>
    <t>DESCARGOS O EGRESOS DEL PERIODO</t>
  </si>
  <si>
    <r>
      <t xml:space="preserve"> </t>
    </r>
    <r>
      <rPr>
        <sz val="10"/>
        <rFont val="Arial"/>
        <family val="2"/>
      </rPr>
      <t xml:space="preserve">  (4) </t>
    </r>
    <r>
      <rPr>
        <sz val="10"/>
        <color indexed="12"/>
        <rFont val="Arial"/>
        <family val="2"/>
      </rPr>
      <t xml:space="preserve">  DESCARGOS O EGRESOS DEL PERIODO</t>
    </r>
  </si>
  <si>
    <t xml:space="preserve">          Más</t>
  </si>
  <si>
    <r>
      <t xml:space="preserve">  </t>
    </r>
    <r>
      <rPr>
        <sz val="10"/>
        <rFont val="Arial"/>
        <family val="2"/>
      </rPr>
      <t xml:space="preserve"> (5) </t>
    </r>
    <r>
      <rPr>
        <sz val="10"/>
        <color indexed="12"/>
        <rFont val="Arial"/>
        <family val="2"/>
      </rPr>
      <t xml:space="preserve">  SALDO A RENDIR PARA EL PROXIMO PERIODO</t>
    </r>
    <r>
      <rPr>
        <b/>
        <sz val="11"/>
        <color indexed="10"/>
        <rFont val="Arial"/>
        <family val="2"/>
      </rPr>
      <t xml:space="preserve"> (*)</t>
    </r>
  </si>
  <si>
    <r>
      <t xml:space="preserve">  </t>
    </r>
    <r>
      <rPr>
        <sz val="10"/>
        <rFont val="Arial"/>
        <family val="2"/>
      </rPr>
      <t xml:space="preserve"> (6) </t>
    </r>
    <r>
      <rPr>
        <sz val="10"/>
        <color indexed="17"/>
        <rFont val="Arial"/>
        <family val="2"/>
      </rPr>
      <t xml:space="preserve">  TOTAL DE DESCARGOS </t>
    </r>
    <r>
      <rPr>
        <sz val="10"/>
        <rFont val="Arial"/>
        <family val="2"/>
      </rPr>
      <t xml:space="preserve"> (Suma igual al item 3 = Cargos)</t>
    </r>
  </si>
  <si>
    <t>Desarrollo Item (5)</t>
  </si>
  <si>
    <t>DETERMINACION DEL SALDO A RENDIR PARA EL PROXIMO PERIODO</t>
  </si>
  <si>
    <r>
      <t>a)</t>
    </r>
    <r>
      <rPr>
        <sz val="10"/>
        <color indexed="12"/>
        <rFont val="Arial"/>
        <family val="2"/>
      </rPr>
      <t xml:space="preserve"> SALDO FINAL SEGÚN RESUMEN BANCARIO</t>
    </r>
  </si>
  <si>
    <r>
      <t>b)</t>
    </r>
    <r>
      <rPr>
        <sz val="10"/>
        <color indexed="12"/>
        <rFont val="Arial"/>
        <family val="2"/>
      </rPr>
      <t xml:space="preserve"> CHEQUES EMITIDOS Y NO COBRADOS</t>
    </r>
  </si>
  <si>
    <r>
      <t>c)</t>
    </r>
    <r>
      <rPr>
        <sz val="10"/>
        <color indexed="12"/>
        <rFont val="Arial"/>
        <family val="2"/>
      </rPr>
      <t xml:space="preserve"> SALDO FINAL DEL ARQUEO DE CAJA</t>
    </r>
  </si>
  <si>
    <r>
      <t>SALDO A RENDIR PARA EL PROXIMO PERIODO</t>
    </r>
    <r>
      <rPr>
        <b/>
        <sz val="11"/>
        <color indexed="10"/>
        <rFont val="Arial"/>
        <family val="2"/>
      </rPr>
      <t xml:space="preserve"> (*)</t>
    </r>
  </si>
  <si>
    <t xml:space="preserve">       (importe que se traslada al item 5)</t>
  </si>
  <si>
    <t>…………………………</t>
  </si>
  <si>
    <t xml:space="preserve">   1)  Establecimiento:</t>
  </si>
  <si>
    <t xml:space="preserve">   Período:</t>
  </si>
  <si>
    <t xml:space="preserve">   2)  Vehículo:</t>
  </si>
  <si>
    <t>…………………………………………………….</t>
  </si>
  <si>
    <t xml:space="preserve">  3*)  Póliza de Seguro N° </t>
  </si>
  <si>
    <t xml:space="preserve">   Aseguradora:</t>
  </si>
  <si>
    <t xml:space="preserve">Legajo N° </t>
  </si>
  <si>
    <t>…………………………………………………</t>
  </si>
  <si>
    <t xml:space="preserve">   Dominio N° </t>
  </si>
  <si>
    <t>………………………..</t>
  </si>
  <si>
    <t xml:space="preserve">   Fecha   último  recibo  de  pago :</t>
  </si>
  <si>
    <t>……………………………………………………</t>
  </si>
  <si>
    <t>JURISDICCION : "F"</t>
  </si>
  <si>
    <t>CTA.BCO.Nº :</t>
  </si>
  <si>
    <t>ANEXO B</t>
  </si>
  <si>
    <t>ANEXO C</t>
  </si>
  <si>
    <t>ANEXO E</t>
  </si>
  <si>
    <t>ANEXO F</t>
  </si>
  <si>
    <t>TOTALES RUBRO 2 = RUBRO 3</t>
  </si>
  <si>
    <t>ANEXO A</t>
  </si>
  <si>
    <t>,,,,,,,,,,,,,,,,,,,,,,,,,,,,,,,,,,,,,,,,,,,,,,,,,,,,,,,,,,,,,,,,,,,,,,,,,,,,,,,,,,,,,,,,,                                            ,,,,,,,,,,,,,,,,,,,,,,,,,,,,,,,,,,,,,,,,,,,,,,,,,,,,,,,,,,,,,,,,,,,,,,,,,,,,,</t>
  </si>
  <si>
    <t>ANEXO D</t>
  </si>
  <si>
    <t xml:space="preserve">                    ..................................................                                                                                            ............................................</t>
  </si>
  <si>
    <t>HOJA DE RUTA  -  MOVIMIENTO DE VEHÍCULO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</si>
</sst>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$&quot;#,##0.00_);\(&quot;$&quot;#,##0.00\)"/>
    <numFmt numFmtId="187" formatCode="&quot;$&quot;#,##0.00_);[Red]\(&quot;$&quot;#,##0.00\)"/>
    <numFmt numFmtId="188" formatCode="&quot;$ &quot;#,##0_);[Red]\(&quot;$ &quot;#,##0\)"/>
    <numFmt numFmtId="189" formatCode="&quot;$ &quot;#,##0.00_);[Red]\(&quot;$ &quot;#,##0.00\)"/>
    <numFmt numFmtId="190" formatCode="0_);[Red]\(0\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C0A]dddd\,\ dd&quot; de &quot;mmmm&quot; de &quot;yyyy"/>
    <numFmt numFmtId="196" formatCode="[$-C0A]dddd\,\ dd&quot; de &quot;mmmm&quot; de &quot;yyyy"/>
    <numFmt numFmtId="197" formatCode="dd\-mm\-yy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color indexed="18"/>
      <name val="Arial"/>
      <family val="0"/>
    </font>
    <font>
      <b/>
      <sz val="12"/>
      <color indexed="10"/>
      <name val="Arial"/>
      <family val="0"/>
    </font>
    <font>
      <sz val="10"/>
      <color indexed="18"/>
      <name val="Arial"/>
      <family val="0"/>
    </font>
    <font>
      <b/>
      <sz val="14"/>
      <color indexed="18"/>
      <name val="Antique Olive"/>
      <family val="0"/>
    </font>
    <font>
      <sz val="10"/>
      <color indexed="10"/>
      <name val="Arial"/>
      <family val="0"/>
    </font>
    <font>
      <sz val="8"/>
      <color indexed="18"/>
      <name val="Arial"/>
      <family val="0"/>
    </font>
    <font>
      <sz val="9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  <font>
      <b/>
      <sz val="12"/>
      <color indexed="18"/>
      <name val="Antique Olive"/>
      <family val="0"/>
    </font>
    <font>
      <b/>
      <sz val="12"/>
      <name val="Antique Olive"/>
      <family val="0"/>
    </font>
    <font>
      <sz val="10"/>
      <color indexed="17"/>
      <name val="Arial"/>
      <family val="0"/>
    </font>
    <font>
      <b/>
      <sz val="13"/>
      <color indexed="18"/>
      <name val="Antique Oliv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4"/>
      <color indexed="10"/>
      <name val="Arial"/>
      <family val="2"/>
    </font>
    <font>
      <sz val="10"/>
      <color indexed="9"/>
      <name val="Arial"/>
      <family val="0"/>
    </font>
    <font>
      <sz val="12"/>
      <name val="MS Sans Serif"/>
      <family val="0"/>
    </font>
    <font>
      <sz val="13.5"/>
      <name val="MS Sans Serif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MS Sans Serif"/>
      <family val="0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1"/>
      </patternFill>
    </fill>
    <fill>
      <patternFill patternType="gray125">
        <fgColor indexed="1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3" borderId="4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4" fillId="2" borderId="6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>
      <alignment horizontal="centerContinuous" vertical="center"/>
      <protection/>
    </xf>
    <xf numFmtId="0" fontId="4" fillId="2" borderId="8" xfId="0" applyNumberFormat="1" applyFont="1" applyFill="1" applyBorder="1" applyAlignment="1" applyProtection="1">
      <alignment horizontal="centerContinuous" vertical="center"/>
      <protection/>
    </xf>
    <xf numFmtId="0" fontId="4" fillId="2" borderId="9" xfId="0" applyNumberFormat="1" applyFont="1" applyFill="1" applyBorder="1" applyAlignment="1" applyProtection="1">
      <alignment horizontal="centerContinuous" vertical="center"/>
      <protection/>
    </xf>
    <xf numFmtId="0" fontId="4" fillId="2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7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4" xfId="0" applyNumberFormat="1" applyFon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1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Continuous"/>
      <protection/>
    </xf>
    <xf numFmtId="0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2" borderId="15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2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2" borderId="1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2" borderId="27" xfId="0" applyNumberFormat="1" applyFont="1" applyFill="1" applyBorder="1" applyAlignment="1" applyProtection="1">
      <alignment horizontal="center" vertical="center"/>
      <protection/>
    </xf>
    <xf numFmtId="0" fontId="4" fillId="2" borderId="27" xfId="0" applyNumberFormat="1" applyFont="1" applyFill="1" applyBorder="1" applyAlignment="1" applyProtection="1">
      <alignment horizontal="centerContinuous" vertical="center"/>
      <protection/>
    </xf>
    <xf numFmtId="0" fontId="4" fillId="2" borderId="28" xfId="0" applyNumberFormat="1" applyFont="1" applyFill="1" applyBorder="1" applyAlignment="1" applyProtection="1">
      <alignment horizontal="centerContinuous" vertical="center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0" fontId="4" fillId="2" borderId="29" xfId="0" applyNumberFormat="1" applyFont="1" applyFill="1" applyBorder="1" applyAlignment="1" applyProtection="1">
      <alignment vertical="center"/>
      <protection/>
    </xf>
    <xf numFmtId="0" fontId="4" fillId="2" borderId="30" xfId="0" applyNumberFormat="1" applyFont="1" applyFill="1" applyBorder="1" applyAlignment="1" applyProtection="1">
      <alignment horizontal="center" vertical="center"/>
      <protection/>
    </xf>
    <xf numFmtId="0" fontId="4" fillId="2" borderId="14" xfId="0" applyNumberFormat="1" applyFont="1" applyFill="1" applyBorder="1" applyAlignment="1" applyProtection="1">
      <alignment vertical="center"/>
      <protection/>
    </xf>
    <xf numFmtId="187" fontId="4" fillId="0" borderId="0" xfId="0" applyNumberFormat="1" applyFont="1" applyFill="1" applyBorder="1" applyAlignment="1" applyProtection="1">
      <alignment/>
      <protection/>
    </xf>
    <xf numFmtId="15" fontId="4" fillId="0" borderId="31" xfId="0" applyNumberFormat="1" applyFont="1" applyFill="1" applyBorder="1" applyAlignment="1" applyProtection="1">
      <alignment horizontal="center"/>
      <protection locked="0"/>
    </xf>
    <xf numFmtId="190" fontId="4" fillId="0" borderId="32" xfId="0" applyNumberFormat="1" applyFont="1" applyFill="1" applyBorder="1" applyAlignment="1" applyProtection="1">
      <alignment horizontal="center"/>
      <protection locked="0"/>
    </xf>
    <xf numFmtId="15" fontId="4" fillId="0" borderId="33" xfId="0" applyNumberFormat="1" applyFont="1" applyFill="1" applyBorder="1" applyAlignment="1" applyProtection="1">
      <alignment horizontal="center"/>
      <protection locked="0"/>
    </xf>
    <xf numFmtId="190" fontId="4" fillId="0" borderId="25" xfId="0" applyNumberFormat="1" applyFont="1" applyFill="1" applyBorder="1" applyAlignment="1" applyProtection="1">
      <alignment horizontal="center"/>
      <protection locked="0"/>
    </xf>
    <xf numFmtId="187" fontId="4" fillId="0" borderId="34" xfId="0" applyNumberFormat="1" applyFont="1" applyFill="1" applyBorder="1" applyAlignment="1" applyProtection="1">
      <alignment/>
      <protection locked="0"/>
    </xf>
    <xf numFmtId="15" fontId="4" fillId="0" borderId="35" xfId="0" applyNumberFormat="1" applyFont="1" applyFill="1" applyBorder="1" applyAlignment="1" applyProtection="1">
      <alignment horizontal="center"/>
      <protection locked="0"/>
    </xf>
    <xf numFmtId="190" fontId="4" fillId="0" borderId="30" xfId="0" applyNumberFormat="1" applyFont="1" applyFill="1" applyBorder="1" applyAlignment="1" applyProtection="1">
      <alignment horizontal="center"/>
      <protection locked="0"/>
    </xf>
    <xf numFmtId="187" fontId="4" fillId="0" borderId="25" xfId="0" applyNumberFormat="1" applyFont="1" applyFill="1" applyBorder="1" applyAlignment="1" applyProtection="1">
      <alignment/>
      <protection locked="0"/>
    </xf>
    <xf numFmtId="186" fontId="4" fillId="0" borderId="25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/>
      <protection locked="0"/>
    </xf>
    <xf numFmtId="187" fontId="4" fillId="0" borderId="33" xfId="0" applyNumberFormat="1" applyFont="1" applyFill="1" applyBorder="1" applyAlignment="1" applyProtection="1">
      <alignment/>
      <protection locked="0"/>
    </xf>
    <xf numFmtId="190" fontId="4" fillId="0" borderId="33" xfId="0" applyNumberFormat="1" applyFont="1" applyFill="1" applyBorder="1" applyAlignment="1" applyProtection="1">
      <alignment horizontal="center"/>
      <protection locked="0"/>
    </xf>
    <xf numFmtId="187" fontId="4" fillId="2" borderId="25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190" fontId="4" fillId="0" borderId="32" xfId="0" applyNumberFormat="1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187" fontId="4" fillId="0" borderId="32" xfId="0" applyNumberFormat="1" applyFont="1" applyFill="1" applyBorder="1" applyAlignment="1" applyProtection="1">
      <alignment/>
      <protection locked="0"/>
    </xf>
    <xf numFmtId="0" fontId="4" fillId="0" borderId="36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/>
      <protection locked="0"/>
    </xf>
    <xf numFmtId="190" fontId="4" fillId="0" borderId="25" xfId="0" applyNumberFormat="1" applyFont="1" applyFill="1" applyBorder="1" applyAlignment="1" applyProtection="1">
      <alignment/>
      <protection locked="0"/>
    </xf>
    <xf numFmtId="0" fontId="4" fillId="0" borderId="3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187" fontId="4" fillId="0" borderId="37" xfId="0" applyNumberFormat="1" applyFont="1" applyFill="1" applyBorder="1" applyAlignment="1" applyProtection="1">
      <alignment/>
      <protection locked="0"/>
    </xf>
    <xf numFmtId="187" fontId="4" fillId="0" borderId="38" xfId="0" applyNumberFormat="1" applyFont="1" applyFill="1" applyBorder="1" applyAlignment="1" applyProtection="1">
      <alignment/>
      <protection locked="0"/>
    </xf>
    <xf numFmtId="187" fontId="4" fillId="0" borderId="39" xfId="0" applyNumberFormat="1" applyFont="1" applyFill="1" applyBorder="1" applyAlignment="1" applyProtection="1">
      <alignment/>
      <protection locked="0"/>
    </xf>
    <xf numFmtId="0" fontId="4" fillId="2" borderId="4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16" fillId="0" borderId="20" xfId="0" applyNumberFormat="1" applyFont="1" applyFill="1" applyBorder="1" applyAlignment="1" applyProtection="1">
      <alignment/>
      <protection/>
    </xf>
    <xf numFmtId="0" fontId="21" fillId="0" borderId="20" xfId="0" applyNumberFormat="1" applyFont="1" applyFill="1" applyBorder="1" applyAlignment="1" applyProtection="1">
      <alignment vertical="center"/>
      <protection/>
    </xf>
    <xf numFmtId="0" fontId="21" fillId="0" borderId="22" xfId="0" applyNumberFormat="1" applyFont="1" applyFill="1" applyBorder="1" applyAlignment="1" applyProtection="1">
      <alignment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187" fontId="4" fillId="0" borderId="0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187" fontId="4" fillId="2" borderId="4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wrapText="1"/>
      <protection hidden="1"/>
    </xf>
    <xf numFmtId="187" fontId="31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1" fontId="31" fillId="0" borderId="0" xfId="0" applyNumberFormat="1" applyFont="1" applyFill="1" applyBorder="1" applyAlignment="1" applyProtection="1">
      <alignment/>
      <protection hidden="1"/>
    </xf>
    <xf numFmtId="187" fontId="4" fillId="0" borderId="25" xfId="0" applyNumberFormat="1" applyFont="1" applyFill="1" applyBorder="1" applyAlignment="1" applyProtection="1">
      <alignment/>
      <protection hidden="1"/>
    </xf>
    <xf numFmtId="187" fontId="4" fillId="2" borderId="25" xfId="0" applyNumberFormat="1" applyFont="1" applyFill="1" applyBorder="1" applyAlignment="1" applyProtection="1">
      <alignment/>
      <protection hidden="1"/>
    </xf>
    <xf numFmtId="187" fontId="4" fillId="2" borderId="25" xfId="0" applyNumberFormat="1" applyFont="1" applyFill="1" applyBorder="1" applyAlignment="1" applyProtection="1">
      <alignment vertical="center"/>
      <protection hidden="1"/>
    </xf>
    <xf numFmtId="190" fontId="4" fillId="2" borderId="4" xfId="0" applyNumberFormat="1" applyFont="1" applyFill="1" applyBorder="1" applyAlignment="1" applyProtection="1">
      <alignment/>
      <protection hidden="1"/>
    </xf>
    <xf numFmtId="187" fontId="4" fillId="2" borderId="4" xfId="0" applyNumberFormat="1" applyFont="1" applyFill="1" applyBorder="1" applyAlignment="1" applyProtection="1">
      <alignment/>
      <protection hidden="1"/>
    </xf>
    <xf numFmtId="0" fontId="4" fillId="2" borderId="41" xfId="0" applyNumberFormat="1" applyFont="1" applyFill="1" applyBorder="1" applyAlignment="1" applyProtection="1">
      <alignment horizontal="center" vertical="center"/>
      <protection/>
    </xf>
    <xf numFmtId="187" fontId="4" fillId="0" borderId="28" xfId="0" applyNumberFormat="1" applyFont="1" applyFill="1" applyBorder="1" applyAlignment="1" applyProtection="1">
      <alignment/>
      <protection hidden="1"/>
    </xf>
    <xf numFmtId="187" fontId="4" fillId="0" borderId="34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/>
      <protection hidden="1"/>
    </xf>
    <xf numFmtId="0" fontId="32" fillId="0" borderId="0" xfId="0" applyFont="1" applyBorder="1" applyAlignment="1">
      <alignment wrapText="1"/>
    </xf>
    <xf numFmtId="0" fontId="4" fillId="0" borderId="3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29" fillId="0" borderId="0" xfId="0" applyNumberFormat="1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left"/>
      <protection hidden="1"/>
    </xf>
    <xf numFmtId="187" fontId="4" fillId="0" borderId="38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4" fillId="0" borderId="37" xfId="0" applyNumberFormat="1" applyFont="1" applyFill="1" applyBorder="1" applyAlignment="1" applyProtection="1">
      <alignment/>
      <protection hidden="1"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right"/>
    </xf>
    <xf numFmtId="0" fontId="4" fillId="4" borderId="0" xfId="0" applyNumberFormat="1" applyFont="1" applyFill="1" applyBorder="1" applyAlignment="1" applyProtection="1">
      <alignment horizontal="left"/>
      <protection hidden="1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21" fillId="4" borderId="20" xfId="0" applyFont="1" applyFill="1" applyBorder="1" applyAlignment="1">
      <alignment horizontal="right"/>
    </xf>
    <xf numFmtId="0" fontId="0" fillId="4" borderId="21" xfId="0" applyFill="1" applyBorder="1" applyAlignment="1">
      <alignment/>
    </xf>
    <xf numFmtId="0" fontId="0" fillId="4" borderId="20" xfId="0" applyFill="1" applyBorder="1" applyAlignment="1">
      <alignment/>
    </xf>
    <xf numFmtId="0" fontId="22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3" xfId="0" applyFill="1" applyBorder="1" applyAlignment="1">
      <alignment/>
    </xf>
    <xf numFmtId="0" fontId="24" fillId="4" borderId="0" xfId="0" applyFont="1" applyFill="1" applyBorder="1" applyAlignment="1">
      <alignment/>
    </xf>
    <xf numFmtId="49" fontId="0" fillId="4" borderId="20" xfId="0" applyNumberForma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7" fillId="4" borderId="42" xfId="0" applyFont="1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7" fillId="4" borderId="44" xfId="0" applyFont="1" applyFill="1" applyBorder="1" applyAlignment="1">
      <alignment/>
    </xf>
    <xf numFmtId="49" fontId="0" fillId="4" borderId="45" xfId="0" applyNumberFormat="1" applyFill="1" applyBorder="1" applyAlignment="1">
      <alignment horizontal="center"/>
    </xf>
    <xf numFmtId="0" fontId="20" fillId="4" borderId="0" xfId="0" applyFont="1" applyFill="1" applyBorder="1" applyAlignment="1">
      <alignment/>
    </xf>
    <xf numFmtId="0" fontId="30" fillId="4" borderId="18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7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>
      <alignment/>
    </xf>
    <xf numFmtId="0" fontId="0" fillId="4" borderId="0" xfId="0" applyFill="1" applyAlignment="1" applyProtection="1">
      <alignment horizontal="left"/>
      <protection hidden="1"/>
    </xf>
    <xf numFmtId="0" fontId="1" fillId="4" borderId="0" xfId="0" applyFont="1" applyFill="1" applyBorder="1" applyAlignment="1">
      <alignment horizontal="right"/>
    </xf>
    <xf numFmtId="0" fontId="25" fillId="4" borderId="0" xfId="0" applyFont="1" applyFill="1" applyBorder="1" applyAlignment="1">
      <alignment/>
    </xf>
    <xf numFmtId="0" fontId="0" fillId="4" borderId="15" xfId="0" applyFill="1" applyBorder="1" applyAlignment="1">
      <alignment/>
    </xf>
    <xf numFmtId="0" fontId="2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20" xfId="0" applyFont="1" applyFill="1" applyBorder="1" applyAlignment="1">
      <alignment/>
    </xf>
    <xf numFmtId="0" fontId="26" fillId="4" borderId="20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28" fillId="4" borderId="15" xfId="0" applyFont="1" applyFill="1" applyBorder="1" applyAlignment="1">
      <alignment/>
    </xf>
    <xf numFmtId="0" fontId="33" fillId="0" borderId="0" xfId="0" applyFont="1" applyAlignment="1" applyProtection="1">
      <alignment/>
      <protection hidden="1"/>
    </xf>
    <xf numFmtId="0" fontId="29" fillId="4" borderId="13" xfId="0" applyNumberFormat="1" applyFont="1" applyFill="1" applyBorder="1" applyAlignment="1" applyProtection="1">
      <alignment/>
      <protection hidden="1"/>
    </xf>
    <xf numFmtId="0" fontId="34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34" fillId="0" borderId="0" xfId="0" applyNumberFormat="1" applyFont="1" applyFill="1" applyBorder="1" applyAlignment="1" applyProtection="1">
      <alignment/>
      <protection hidden="1"/>
    </xf>
    <xf numFmtId="0" fontId="31" fillId="4" borderId="0" xfId="0" applyNumberFormat="1" applyFont="1" applyFill="1" applyBorder="1" applyAlignment="1" applyProtection="1">
      <alignment/>
      <protection/>
    </xf>
    <xf numFmtId="0" fontId="33" fillId="4" borderId="0" xfId="0" applyFont="1" applyFill="1" applyBorder="1" applyAlignment="1">
      <alignment/>
    </xf>
    <xf numFmtId="0" fontId="0" fillId="0" borderId="46" xfId="0" applyBorder="1" applyAlignment="1">
      <alignment/>
    </xf>
    <xf numFmtId="197" fontId="4" fillId="0" borderId="25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4" fillId="0" borderId="21" xfId="0" applyNumberFormat="1" applyFont="1" applyFill="1" applyBorder="1" applyAlignment="1" applyProtection="1">
      <alignment wrapText="1"/>
      <protection hidden="1"/>
    </xf>
    <xf numFmtId="0" fontId="35" fillId="0" borderId="0" xfId="0" applyNumberFormat="1" applyFont="1" applyFill="1" applyBorder="1" applyAlignment="1" applyProtection="1">
      <alignment/>
      <protection/>
    </xf>
    <xf numFmtId="0" fontId="35" fillId="4" borderId="0" xfId="0" applyFont="1" applyFill="1" applyAlignment="1">
      <alignment/>
    </xf>
    <xf numFmtId="187" fontId="4" fillId="2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horizontal="center" vertical="center" textRotation="180" wrapText="1"/>
      <protection/>
    </xf>
    <xf numFmtId="0" fontId="36" fillId="0" borderId="0" xfId="0" applyFont="1" applyAlignment="1">
      <alignment horizontal="center" vertical="center" textRotation="180" wrapText="1"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4" fillId="0" borderId="47" xfId="0" applyNumberFormat="1" applyFont="1" applyFill="1" applyBorder="1" applyAlignment="1" applyProtection="1">
      <alignment horizontal="left"/>
      <protection locked="0"/>
    </xf>
    <xf numFmtId="49" fontId="4" fillId="0" borderId="48" xfId="0" applyNumberFormat="1" applyFont="1" applyFill="1" applyBorder="1" applyAlignment="1" applyProtection="1">
      <alignment horizontal="left"/>
      <protection locked="0"/>
    </xf>
    <xf numFmtId="49" fontId="4" fillId="0" borderId="44" xfId="0" applyNumberFormat="1" applyFont="1" applyFill="1" applyBorder="1" applyAlignment="1" applyProtection="1">
      <alignment horizontal="left"/>
      <protection locked="0"/>
    </xf>
    <xf numFmtId="49" fontId="4" fillId="0" borderId="43" xfId="0" applyNumberFormat="1" applyFont="1" applyFill="1" applyBorder="1" applyAlignment="1" applyProtection="1">
      <alignment horizontal="left"/>
      <protection locked="0"/>
    </xf>
    <xf numFmtId="49" fontId="4" fillId="0" borderId="49" xfId="0" applyNumberFormat="1" applyFont="1" applyFill="1" applyBorder="1" applyAlignment="1" applyProtection="1">
      <alignment horizontal="left"/>
      <protection locked="0"/>
    </xf>
    <xf numFmtId="49" fontId="4" fillId="0" borderId="5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0" xfId="0" applyAlignment="1">
      <alignment horizontal="center" vertical="center" wrapText="1"/>
    </xf>
    <xf numFmtId="187" fontId="0" fillId="4" borderId="51" xfId="0" applyNumberFormat="1" applyFont="1" applyFill="1" applyBorder="1" applyAlignment="1" applyProtection="1">
      <alignment horizontal="center"/>
      <protection hidden="1"/>
    </xf>
    <xf numFmtId="187" fontId="0" fillId="4" borderId="43" xfId="0" applyNumberFormat="1" applyFont="1" applyFill="1" applyBorder="1" applyAlignment="1" applyProtection="1">
      <alignment horizontal="center"/>
      <protection hidden="1"/>
    </xf>
    <xf numFmtId="187" fontId="0" fillId="4" borderId="51" xfId="0" applyNumberFormat="1" applyFont="1" applyFill="1" applyBorder="1" applyAlignment="1" applyProtection="1">
      <alignment horizontal="center"/>
      <protection locked="0"/>
    </xf>
    <xf numFmtId="187" fontId="0" fillId="4" borderId="43" xfId="0" applyNumberFormat="1" applyFont="1" applyFill="1" applyBorder="1" applyAlignment="1" applyProtection="1">
      <alignment horizontal="center"/>
      <protection locked="0"/>
    </xf>
    <xf numFmtId="187" fontId="0" fillId="4" borderId="20" xfId="0" applyNumberFormat="1" applyFill="1" applyBorder="1" applyAlignment="1">
      <alignment horizontal="center"/>
    </xf>
    <xf numFmtId="187" fontId="0" fillId="4" borderId="21" xfId="0" applyNumberFormat="1" applyFill="1" applyBorder="1" applyAlignment="1">
      <alignment horizontal="center"/>
    </xf>
    <xf numFmtId="187" fontId="0" fillId="4" borderId="20" xfId="0" applyNumberFormat="1" applyFill="1" applyBorder="1" applyAlignment="1" applyProtection="1">
      <alignment horizontal="center"/>
      <protection hidden="1"/>
    </xf>
    <xf numFmtId="187" fontId="0" fillId="4" borderId="21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3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12.28125" style="1" customWidth="1"/>
    <col min="3" max="3" width="6.28125" style="1" customWidth="1"/>
    <col min="4" max="4" width="20.7109375" style="1" customWidth="1"/>
    <col min="5" max="5" width="31.00390625" style="1" customWidth="1"/>
    <col min="6" max="6" width="3.00390625" style="1" customWidth="1"/>
    <col min="7" max="10" width="15.00390625" style="1" customWidth="1"/>
    <col min="11" max="11" width="4.57421875" style="0" customWidth="1"/>
    <col min="12" max="12" width="17.421875" style="1" customWidth="1"/>
    <col min="13" max="13" width="18.00390625" style="1" customWidth="1"/>
    <col min="14" max="14" width="34.140625" style="1" hidden="1" customWidth="1"/>
    <col min="15" max="16" width="10.00390625" style="1" hidden="1" customWidth="1"/>
    <col min="17" max="17" width="8.421875" style="1" hidden="1" customWidth="1"/>
    <col min="18" max="18" width="10.00390625" style="1" hidden="1" customWidth="1"/>
    <col min="19" max="19" width="7.00390625" style="1" customWidth="1"/>
    <col min="20" max="16384" width="10.00390625" style="1" customWidth="1"/>
  </cols>
  <sheetData>
    <row r="1" spans="1:12" ht="21.75" customHeight="1">
      <c r="A1" s="3"/>
      <c r="E1" s="73" t="s">
        <v>72</v>
      </c>
      <c r="F1" s="128"/>
      <c r="K1" s="73" t="s">
        <v>73</v>
      </c>
      <c r="L1" s="127"/>
    </row>
    <row r="2" spans="1:17" ht="23.25" customHeight="1">
      <c r="A2" s="3"/>
      <c r="B2" s="12"/>
      <c r="C2" s="12"/>
      <c r="D2" s="8"/>
      <c r="E2" s="8"/>
      <c r="F2" s="8" t="s">
        <v>74</v>
      </c>
      <c r="G2" s="14"/>
      <c r="H2" s="14"/>
      <c r="I2" s="14"/>
      <c r="J2" s="13"/>
      <c r="Q2" s="13"/>
    </row>
    <row r="3" spans="1:12" ht="14.25" customHeight="1">
      <c r="A3" s="3"/>
      <c r="L3" s="30"/>
    </row>
    <row r="4" ht="13.5" customHeight="1" thickBot="1"/>
    <row r="5" spans="1:13" ht="18" customHeight="1" thickBot="1">
      <c r="A5" s="15"/>
      <c r="B5" s="29" t="s">
        <v>0</v>
      </c>
      <c r="C5" s="16"/>
      <c r="D5" s="16"/>
      <c r="E5" s="17"/>
      <c r="G5" s="29" t="s">
        <v>1</v>
      </c>
      <c r="H5" s="16"/>
      <c r="I5" s="16"/>
      <c r="J5" s="17"/>
      <c r="L5" s="29" t="s">
        <v>2</v>
      </c>
      <c r="M5" s="17"/>
    </row>
    <row r="6" spans="1:13" ht="18" customHeight="1" thickBot="1">
      <c r="A6" s="18"/>
      <c r="B6" s="9" t="s">
        <v>3</v>
      </c>
      <c r="C6" s="10" t="s">
        <v>4</v>
      </c>
      <c r="D6" s="20"/>
      <c r="E6" s="11" t="s">
        <v>5</v>
      </c>
      <c r="G6" s="21" t="s">
        <v>6</v>
      </c>
      <c r="H6" s="22"/>
      <c r="I6" s="22"/>
      <c r="J6" s="23"/>
      <c r="L6" s="21" t="s">
        <v>7</v>
      </c>
      <c r="M6" s="23"/>
    </row>
    <row r="7" spans="1:17" ht="18" customHeight="1" thickBot="1">
      <c r="A7" s="19"/>
      <c r="B7" s="9"/>
      <c r="C7" s="24" t="s">
        <v>8</v>
      </c>
      <c r="D7" s="24" t="s">
        <v>9</v>
      </c>
      <c r="E7" s="11"/>
      <c r="F7" s="5"/>
      <c r="G7" s="25" t="s">
        <v>10</v>
      </c>
      <c r="H7" s="26" t="s">
        <v>11</v>
      </c>
      <c r="I7" s="27" t="s">
        <v>12</v>
      </c>
      <c r="J7" s="28" t="s">
        <v>13</v>
      </c>
      <c r="L7" s="25" t="s">
        <v>14</v>
      </c>
      <c r="M7" s="118" t="s">
        <v>15</v>
      </c>
      <c r="Q7" s="5"/>
    </row>
    <row r="8" spans="1:20" ht="18" customHeight="1">
      <c r="A8" s="31">
        <f>1</f>
        <v>1</v>
      </c>
      <c r="B8" s="190"/>
      <c r="C8" s="68"/>
      <c r="D8" s="68"/>
      <c r="E8" s="69"/>
      <c r="G8" s="70"/>
      <c r="H8" s="66"/>
      <c r="I8" s="66"/>
      <c r="J8" s="63"/>
      <c r="L8" s="71"/>
      <c r="M8" s="119">
        <f aca="true" t="shared" si="0" ref="M8:M17">SUM(G8:J8)</f>
        <v>0</v>
      </c>
      <c r="N8" s="106"/>
      <c r="O8" s="121" t="str">
        <f>IF(AND(OR(ISNUMBER(G8),ISBLANK(G8)),OR(ISNUMBER(H8),ISBLANK(H8)),OR(ISNUMBER(I8),ISBLANK(I8)),OR(ISNUMBER(J8),ISBLANK(J8))),"OK","Alguno de los Valores ingresados no es correcto, por favor revise los datos")</f>
        <v>OK</v>
      </c>
      <c r="Q8" s="110">
        <f aca="true" t="shared" si="1" ref="Q8:Q17">IF(L8=0,M8,0)</f>
        <v>0</v>
      </c>
      <c r="R8" s="1">
        <v>25</v>
      </c>
      <c r="T8" s="198" t="s">
        <v>131</v>
      </c>
    </row>
    <row r="9" spans="1:20" ht="18" customHeight="1">
      <c r="A9" s="31">
        <f aca="true" t="shared" si="2" ref="A9:A18">+A8+1</f>
        <v>2</v>
      </c>
      <c r="B9" s="190"/>
      <c r="C9" s="68"/>
      <c r="D9" s="68"/>
      <c r="E9" s="69"/>
      <c r="G9" s="70"/>
      <c r="H9" s="66"/>
      <c r="I9" s="66"/>
      <c r="J9" s="63"/>
      <c r="L9" s="71"/>
      <c r="M9" s="120">
        <f t="shared" si="0"/>
        <v>0</v>
      </c>
      <c r="N9" s="107" t="str">
        <f>IF(ISNA(INDEX('Anexo A'!$L8:$M8,MATCH($L9,'Anexo A'!$L8:$L8,0),1)),"ok","el Cheque Nº "&amp;TEXT(INDEX('Anexo A'!$L8:$L8,MATCH($L9,'Anexo A'!$L8:$L8,0),1),"#")&amp;" ya fue ingresado")</f>
        <v>ok</v>
      </c>
      <c r="O9" s="121" t="str">
        <f aca="true" t="shared" si="3" ref="O9:O17">IF(AND(OR(ISNUMBER(G9),ISBLANK(G9)),OR(ISNUMBER(H9),ISBLANK(H9)),OR(ISNUMBER(I9),ISBLANK(I9)),OR(ISNUMBER(J9),ISBLANK(J9))),"OK","Alguno de los Valores ingresados no es correcto, por favor revise los datos")</f>
        <v>OK</v>
      </c>
      <c r="Q9" s="110">
        <f t="shared" si="1"/>
        <v>0</v>
      </c>
      <c r="T9" s="199"/>
    </row>
    <row r="10" spans="1:20" ht="18" customHeight="1">
      <c r="A10" s="31">
        <f t="shared" si="2"/>
        <v>3</v>
      </c>
      <c r="B10" s="190"/>
      <c r="C10" s="68"/>
      <c r="D10" s="68"/>
      <c r="E10" s="69"/>
      <c r="G10" s="70"/>
      <c r="H10" s="66"/>
      <c r="I10" s="66"/>
      <c r="J10" s="63"/>
      <c r="K10" s="185"/>
      <c r="L10" s="71"/>
      <c r="M10" s="132">
        <f t="shared" si="0"/>
        <v>0</v>
      </c>
      <c r="N10" s="107" t="str">
        <f>IF(ISNA(INDEX('Anexo A'!$L8:$M9,MATCH($L10,'Anexo A'!$L8:$L9,0),1)),"ok","el Cheque Nº "&amp;TEXT(INDEX('Anexo A'!$L8:$L9,MATCH($L10,'Anexo A'!$L8:$L9,0),1),"#")&amp;" ya fue ingresado")</f>
        <v>ok</v>
      </c>
      <c r="O10" s="121" t="str">
        <f t="shared" si="3"/>
        <v>OK</v>
      </c>
      <c r="Q10" s="110">
        <f t="shared" si="1"/>
        <v>0</v>
      </c>
      <c r="T10" s="199"/>
    </row>
    <row r="11" spans="1:20" ht="18" customHeight="1">
      <c r="A11" s="31">
        <f t="shared" si="2"/>
        <v>4</v>
      </c>
      <c r="B11" s="190"/>
      <c r="C11" s="68"/>
      <c r="D11" s="68"/>
      <c r="E11" s="69"/>
      <c r="G11" s="70"/>
      <c r="H11" s="66"/>
      <c r="I11" s="66"/>
      <c r="J11" s="63"/>
      <c r="K11" s="189"/>
      <c r="L11" s="71"/>
      <c r="M11" s="120">
        <f t="shared" si="0"/>
        <v>0</v>
      </c>
      <c r="N11" s="107" t="str">
        <f>IF(ISNA(INDEX('Anexo A'!$L8:$M10,MATCH($L11,'Anexo A'!$L8:$L10,0),1)),"ok","el Cheque Nº "&amp;TEXT(INDEX('Anexo A'!$L8:$L10,MATCH($L11,'Anexo A'!$L8:$L10,0),1),"#")&amp;" ya fue ingresado")</f>
        <v>ok</v>
      </c>
      <c r="O11" s="122" t="str">
        <f t="shared" si="3"/>
        <v>OK</v>
      </c>
      <c r="Q11" s="110">
        <f t="shared" si="1"/>
        <v>0</v>
      </c>
      <c r="T11" s="199"/>
    </row>
    <row r="12" spans="1:20" ht="18" customHeight="1">
      <c r="A12" s="31">
        <f t="shared" si="2"/>
        <v>5</v>
      </c>
      <c r="B12" s="190"/>
      <c r="C12" s="68"/>
      <c r="D12" s="68"/>
      <c r="E12" s="69"/>
      <c r="G12" s="70"/>
      <c r="H12" s="66"/>
      <c r="I12" s="66"/>
      <c r="J12" s="63"/>
      <c r="K12" s="185"/>
      <c r="L12" s="71"/>
      <c r="M12" s="130">
        <f t="shared" si="0"/>
        <v>0</v>
      </c>
      <c r="N12" s="107" t="str">
        <f>IF(ISNA(INDEX('Anexo A'!$L8:$M11,MATCH($L12,'Anexo A'!$L8:$L11,0),1)),"ok","el Cheque Nº "&amp;TEXT(INDEX('Anexo A'!$L8:$L11,MATCH($L12,'Anexo A'!$L8:$L11,0),1),"#")&amp;" ya fue ingresado")</f>
        <v>ok</v>
      </c>
      <c r="O12" s="121" t="str">
        <f t="shared" si="3"/>
        <v>OK</v>
      </c>
      <c r="Q12" s="110">
        <f t="shared" si="1"/>
        <v>0</v>
      </c>
      <c r="T12" s="199"/>
    </row>
    <row r="13" spans="1:20" ht="18" customHeight="1">
      <c r="A13" s="31">
        <f t="shared" si="2"/>
        <v>6</v>
      </c>
      <c r="B13" s="190"/>
      <c r="C13" s="68"/>
      <c r="D13" s="68"/>
      <c r="E13" s="69"/>
      <c r="G13" s="70"/>
      <c r="H13" s="66"/>
      <c r="I13" s="66"/>
      <c r="J13" s="63"/>
      <c r="L13" s="71"/>
      <c r="M13" s="120">
        <f t="shared" si="0"/>
        <v>0</v>
      </c>
      <c r="N13" s="107" t="str">
        <f>IF(ISNA(INDEX('Anexo A'!$L12:$M77,MATCH($L13,'Anexo A'!$L8:$L12,0),1)),"ok","el Cheque Nº "&amp;TEXT(INDEX('Anexo A'!$L8:$L12,MATCH($L13,'Anexo A'!$L8:$L12,0),1),"#")&amp;" ya fue ingresado")</f>
        <v>ok</v>
      </c>
      <c r="O13" s="121" t="str">
        <f t="shared" si="3"/>
        <v>OK</v>
      </c>
      <c r="Q13" s="110">
        <f t="shared" si="1"/>
        <v>0</v>
      </c>
      <c r="T13" s="199"/>
    </row>
    <row r="14" spans="1:20" ht="18" customHeight="1">
      <c r="A14" s="31">
        <f t="shared" si="2"/>
        <v>7</v>
      </c>
      <c r="B14" s="190"/>
      <c r="C14" s="68"/>
      <c r="D14" s="68"/>
      <c r="E14" s="69"/>
      <c r="G14" s="70"/>
      <c r="H14" s="66"/>
      <c r="I14" s="66"/>
      <c r="J14" s="63"/>
      <c r="L14" s="71"/>
      <c r="M14" s="120">
        <f t="shared" si="0"/>
        <v>0</v>
      </c>
      <c r="N14" s="107" t="str">
        <f>IF(ISNA(INDEX('Anexo A'!$L$8:$M13,MATCH($L14,'Anexo A'!$L$8:$L13,0),1)),"ok","el Cheque Nº "&amp;TEXT(INDEX('Anexo A'!$L$8:$L13,MATCH($L14,'Anexo A'!$L$8:$L13,0),1),"#")&amp;" ya fue ingresado")</f>
        <v>ok</v>
      </c>
      <c r="O14" s="121" t="str">
        <f t="shared" si="3"/>
        <v>OK</v>
      </c>
      <c r="Q14" s="110">
        <f t="shared" si="1"/>
        <v>0</v>
      </c>
      <c r="T14" s="199"/>
    </row>
    <row r="15" spans="1:20" ht="18" customHeight="1">
      <c r="A15" s="31">
        <f t="shared" si="2"/>
        <v>8</v>
      </c>
      <c r="B15" s="190"/>
      <c r="C15" s="68"/>
      <c r="D15" s="68"/>
      <c r="E15" s="69"/>
      <c r="G15" s="70"/>
      <c r="H15" s="66"/>
      <c r="I15" s="66"/>
      <c r="J15" s="63"/>
      <c r="L15" s="71"/>
      <c r="M15" s="120">
        <f t="shared" si="0"/>
        <v>0</v>
      </c>
      <c r="N15" s="107" t="str">
        <f>IF(ISNA(INDEX('Anexo A'!$L$8:$M14,MATCH($L15,'Anexo A'!$L$8:$L14,0),1)),"ok","el Cheque Nº "&amp;TEXT(INDEX('Anexo A'!$L$8:$L14,MATCH($L15,'Anexo A'!$L$8:$L14,0),1),"#")&amp;" ya fue ingresado")</f>
        <v>ok</v>
      </c>
      <c r="O15" s="121" t="str">
        <f t="shared" si="3"/>
        <v>OK</v>
      </c>
      <c r="Q15" s="110">
        <f t="shared" si="1"/>
        <v>0</v>
      </c>
      <c r="T15" s="199"/>
    </row>
    <row r="16" spans="1:20" ht="18" customHeight="1">
      <c r="A16" s="31">
        <f t="shared" si="2"/>
        <v>9</v>
      </c>
      <c r="B16" s="190"/>
      <c r="C16" s="68"/>
      <c r="D16" s="68"/>
      <c r="E16" s="69"/>
      <c r="G16" s="70"/>
      <c r="H16" s="66"/>
      <c r="I16" s="66"/>
      <c r="J16" s="63"/>
      <c r="K16" s="185"/>
      <c r="L16" s="71"/>
      <c r="M16" s="120">
        <f t="shared" si="0"/>
        <v>0</v>
      </c>
      <c r="N16" s="107" t="str">
        <f>IF(ISNA(INDEX('Anexo A'!$L$8:$M15,MATCH($L16,'Anexo A'!$L$8:$L15,0),1)),"ok","el Cheque Nº "&amp;TEXT(INDEX('Anexo A'!$L$8:$L15,MATCH($L16,'Anexo A'!$L$8:$L15,0),1),"#")&amp;" ya fue ingresado")</f>
        <v>ok</v>
      </c>
      <c r="O16" s="121" t="str">
        <f t="shared" si="3"/>
        <v>OK</v>
      </c>
      <c r="Q16" s="110">
        <f t="shared" si="1"/>
        <v>0</v>
      </c>
      <c r="T16" s="199"/>
    </row>
    <row r="17" spans="1:20" ht="18" customHeight="1">
      <c r="A17" s="31">
        <f t="shared" si="2"/>
        <v>10</v>
      </c>
      <c r="B17" s="190"/>
      <c r="C17" s="68"/>
      <c r="D17" s="68"/>
      <c r="E17" s="69"/>
      <c r="G17" s="70"/>
      <c r="H17" s="66"/>
      <c r="I17" s="66"/>
      <c r="J17" s="63"/>
      <c r="K17" s="189"/>
      <c r="L17" s="71"/>
      <c r="M17" s="120">
        <f t="shared" si="0"/>
        <v>0</v>
      </c>
      <c r="N17" s="107" t="str">
        <f>IF(ISNA(INDEX('Anexo A'!$L$8:$M16,MATCH($L17,'Anexo A'!$L$8:$L16,0),1)),"ok","el Cheque Nº "&amp;TEXT(INDEX('Anexo A'!$L$8:$L16,MATCH($L17,'Anexo A'!$L$8:$L16,0),1),"#")&amp;" ya fue ingresado")</f>
        <v>ok</v>
      </c>
      <c r="O17" s="121" t="str">
        <f t="shared" si="3"/>
        <v>OK</v>
      </c>
      <c r="Q17" s="110">
        <f t="shared" si="1"/>
        <v>0</v>
      </c>
      <c r="T17" s="199"/>
    </row>
    <row r="18" spans="1:20" ht="18" customHeight="1">
      <c r="A18" s="31">
        <f t="shared" si="2"/>
        <v>11</v>
      </c>
      <c r="B18" s="190"/>
      <c r="C18" s="68"/>
      <c r="D18" s="68"/>
      <c r="E18" s="69"/>
      <c r="G18" s="70"/>
      <c r="H18" s="66"/>
      <c r="I18" s="66"/>
      <c r="J18" s="63"/>
      <c r="K18" s="185"/>
      <c r="L18" s="71"/>
      <c r="M18" s="120">
        <f aca="true" t="shared" si="4" ref="M18:M28">SUM(G18:J18)</f>
        <v>0</v>
      </c>
      <c r="N18" s="107" t="str">
        <f>IF(ISNA(INDEX('Anexo A'!$L$8:$M17,MATCH($L18,'Anexo A'!$L$8:$L17,0),1)),"ok","el Cheque Nº "&amp;TEXT(INDEX('Anexo A'!$L$8:$L17,MATCH($L18,'Anexo A'!$L$8:$L17,0),1),"#")&amp;" ya fue ingresado")</f>
        <v>ok</v>
      </c>
      <c r="O18" s="121" t="str">
        <f>IF(AND(OR(ISNUMBER(G18),ISBLANK(G18)),OR(ISNUMBER(H18),ISBLANK(H18)),OR(ISNUMBER(I18),ISBLANK(I18)),OR(ISNUMBER(J18),ISBLANK(J18))),"OK","Alguno de los Valores ingresados no es correcto, por favor revise los datos")</f>
        <v>OK</v>
      </c>
      <c r="Q18" s="110">
        <f>IF(L18=0,M18,0)</f>
        <v>0</v>
      </c>
      <c r="T18" s="199"/>
    </row>
    <row r="19" spans="1:20" ht="18" customHeight="1">
      <c r="A19" s="31">
        <f aca="true" t="shared" si="5" ref="A19:A28">+A18+1</f>
        <v>12</v>
      </c>
      <c r="B19" s="190"/>
      <c r="C19" s="68"/>
      <c r="D19" s="68"/>
      <c r="E19" s="69"/>
      <c r="G19" s="70"/>
      <c r="H19" s="66"/>
      <c r="I19" s="66"/>
      <c r="J19" s="63"/>
      <c r="K19" s="185"/>
      <c r="L19" s="71"/>
      <c r="M19" s="120">
        <f t="shared" si="4"/>
        <v>0</v>
      </c>
      <c r="N19" s="107"/>
      <c r="O19" s="121"/>
      <c r="Q19" s="110"/>
      <c r="T19" s="199"/>
    </row>
    <row r="20" spans="1:20" ht="18" customHeight="1">
      <c r="A20" s="31">
        <f t="shared" si="5"/>
        <v>13</v>
      </c>
      <c r="B20" s="190"/>
      <c r="C20" s="68"/>
      <c r="D20" s="68"/>
      <c r="E20" s="69"/>
      <c r="G20" s="70"/>
      <c r="H20" s="66"/>
      <c r="I20" s="66"/>
      <c r="J20" s="63"/>
      <c r="K20" s="185"/>
      <c r="L20" s="71"/>
      <c r="M20" s="120">
        <f t="shared" si="4"/>
        <v>0</v>
      </c>
      <c r="N20" s="107"/>
      <c r="O20" s="121"/>
      <c r="Q20" s="110"/>
      <c r="T20" s="199"/>
    </row>
    <row r="21" spans="1:20" ht="18" customHeight="1">
      <c r="A21" s="31">
        <f t="shared" si="5"/>
        <v>14</v>
      </c>
      <c r="B21" s="190"/>
      <c r="C21" s="68"/>
      <c r="D21" s="68"/>
      <c r="E21" s="69"/>
      <c r="G21" s="70"/>
      <c r="H21" s="66"/>
      <c r="I21" s="66"/>
      <c r="J21" s="63"/>
      <c r="K21" s="185"/>
      <c r="L21" s="71"/>
      <c r="M21" s="120">
        <f t="shared" si="4"/>
        <v>0</v>
      </c>
      <c r="N21" s="107" t="str">
        <f>IF(ISNA(INDEX('Anexo A'!$L$8:$M20,MATCH($L21,'Anexo A'!$L$8:$L20,0),1)),"ok","el Cheque Nº "&amp;TEXT(INDEX('Anexo A'!$L$8:$L20,MATCH($L21,'Anexo A'!$L$8:$L20,0),1),"#")&amp;" ya fue ingresado")</f>
        <v>ok</v>
      </c>
      <c r="O21" s="121" t="str">
        <f>IF(AND(OR(ISNUMBER(G21),ISBLANK(G21)),OR(ISNUMBER(H21),ISBLANK(H21)),OR(ISNUMBER(I21),ISBLANK(I21)),OR(ISNUMBER(J21),ISBLANK(J21))),"OK","Alguno de los Valores ingresados no es correcto, por favor revise los datos")</f>
        <v>OK</v>
      </c>
      <c r="Q21" s="110">
        <f>IF(L21=0,M21,0)</f>
        <v>0</v>
      </c>
      <c r="T21" s="199"/>
    </row>
    <row r="22" spans="1:20" ht="18" customHeight="1">
      <c r="A22" s="31">
        <f t="shared" si="5"/>
        <v>15</v>
      </c>
      <c r="B22" s="190"/>
      <c r="C22" s="68"/>
      <c r="D22" s="68"/>
      <c r="E22" s="69"/>
      <c r="G22" s="70"/>
      <c r="H22" s="66"/>
      <c r="I22" s="66"/>
      <c r="J22" s="63"/>
      <c r="K22" s="185"/>
      <c r="L22" s="71"/>
      <c r="M22" s="120">
        <f t="shared" si="4"/>
        <v>0</v>
      </c>
      <c r="N22" s="107"/>
      <c r="O22" s="121"/>
      <c r="Q22" s="110"/>
      <c r="T22" s="199"/>
    </row>
    <row r="23" spans="1:20" ht="18" customHeight="1">
      <c r="A23" s="31">
        <f t="shared" si="5"/>
        <v>16</v>
      </c>
      <c r="B23" s="190"/>
      <c r="C23" s="68"/>
      <c r="D23" s="68"/>
      <c r="E23" s="69"/>
      <c r="G23" s="70"/>
      <c r="H23" s="66"/>
      <c r="I23" s="66"/>
      <c r="J23" s="63"/>
      <c r="K23" s="185"/>
      <c r="L23" s="71"/>
      <c r="M23" s="120">
        <f t="shared" si="4"/>
        <v>0</v>
      </c>
      <c r="N23" s="107"/>
      <c r="O23" s="121"/>
      <c r="Q23" s="110"/>
      <c r="T23" s="199"/>
    </row>
    <row r="24" spans="1:20" ht="18" customHeight="1">
      <c r="A24" s="31">
        <f t="shared" si="5"/>
        <v>17</v>
      </c>
      <c r="B24" s="190"/>
      <c r="C24" s="68"/>
      <c r="D24" s="68"/>
      <c r="E24" s="69"/>
      <c r="G24" s="70"/>
      <c r="H24" s="66"/>
      <c r="I24" s="66"/>
      <c r="J24" s="63"/>
      <c r="K24" s="185"/>
      <c r="L24" s="71"/>
      <c r="M24" s="120">
        <f t="shared" si="4"/>
        <v>0</v>
      </c>
      <c r="N24" s="107" t="str">
        <f>IF(ISNA(INDEX('Anexo A'!$L$8:$M23,MATCH($L24,'Anexo A'!$L$8:$L23,0),1)),"ok","el Cheque Nº "&amp;TEXT(INDEX('Anexo A'!$L$8:$L23,MATCH($L24,'Anexo A'!$L$8:$L23,0),1),"#")&amp;" ya fue ingresado")</f>
        <v>ok</v>
      </c>
      <c r="O24" s="121" t="str">
        <f>IF(AND(OR(ISNUMBER(G24),ISBLANK(G24)),OR(ISNUMBER(H24),ISBLANK(H24)),OR(ISNUMBER(I24),ISBLANK(I24)),OR(ISNUMBER(J24),ISBLANK(J24))),"OK","Alguno de los Valores ingresados no es correcto, por favor revise los datos")</f>
        <v>OK</v>
      </c>
      <c r="Q24" s="110">
        <f>IF(L24=0,M24,0)</f>
        <v>0</v>
      </c>
      <c r="T24" s="199"/>
    </row>
    <row r="25" spans="1:20" ht="18" customHeight="1">
      <c r="A25" s="31">
        <f t="shared" si="5"/>
        <v>18</v>
      </c>
      <c r="B25" s="190"/>
      <c r="C25" s="68"/>
      <c r="D25" s="68"/>
      <c r="E25" s="69"/>
      <c r="G25" s="70"/>
      <c r="H25" s="66"/>
      <c r="I25" s="66"/>
      <c r="J25" s="63"/>
      <c r="K25" s="185"/>
      <c r="L25" s="71"/>
      <c r="M25" s="120">
        <f t="shared" si="4"/>
        <v>0</v>
      </c>
      <c r="N25" s="107"/>
      <c r="O25" s="121"/>
      <c r="Q25" s="110"/>
      <c r="T25" s="199"/>
    </row>
    <row r="26" spans="1:20" ht="18" customHeight="1">
      <c r="A26" s="31">
        <f t="shared" si="5"/>
        <v>19</v>
      </c>
      <c r="B26" s="190"/>
      <c r="C26" s="68"/>
      <c r="D26" s="68"/>
      <c r="E26" s="69"/>
      <c r="G26" s="70"/>
      <c r="H26" s="66"/>
      <c r="I26" s="66"/>
      <c r="J26" s="63"/>
      <c r="K26" s="185"/>
      <c r="L26" s="71"/>
      <c r="M26" s="120">
        <f t="shared" si="4"/>
        <v>0</v>
      </c>
      <c r="N26" s="107"/>
      <c r="O26" s="121"/>
      <c r="Q26" s="110"/>
      <c r="T26" s="199"/>
    </row>
    <row r="27" spans="1:20" ht="18" customHeight="1">
      <c r="A27" s="31">
        <f t="shared" si="5"/>
        <v>20</v>
      </c>
      <c r="B27" s="190"/>
      <c r="C27" s="68"/>
      <c r="D27" s="68"/>
      <c r="E27" s="69"/>
      <c r="G27" s="70"/>
      <c r="H27" s="66"/>
      <c r="I27" s="66"/>
      <c r="J27" s="63"/>
      <c r="K27" s="185"/>
      <c r="L27" s="71"/>
      <c r="M27" s="120">
        <f t="shared" si="4"/>
        <v>0</v>
      </c>
      <c r="N27" s="107" t="str">
        <f>IF(ISNA(INDEX('Anexo A'!$L$8:$M26,MATCH($L27,'Anexo A'!$L$8:$L26,0),1)),"ok","el Cheque Nº "&amp;TEXT(INDEX('Anexo A'!$L$8:$L26,MATCH($L27,'Anexo A'!$L$8:$L26,0),1),"#")&amp;" ya fue ingresado")</f>
        <v>ok</v>
      </c>
      <c r="O27" s="121" t="str">
        <f>IF(AND(OR(ISNUMBER(G27),ISBLANK(G27)),OR(ISNUMBER(H27),ISBLANK(H27)),OR(ISNUMBER(I27),ISBLANK(I27)),OR(ISNUMBER(J27),ISBLANK(J27))),"OK","Alguno de los Valores ingresados no es correcto, por favor revise los datos")</f>
        <v>OK</v>
      </c>
      <c r="Q27" s="110">
        <f>IF(L27=0,M27,0)</f>
        <v>0</v>
      </c>
      <c r="T27" s="199"/>
    </row>
    <row r="28" spans="1:17" ht="18" customHeight="1" thickBot="1">
      <c r="A28" s="31">
        <f t="shared" si="5"/>
        <v>21</v>
      </c>
      <c r="B28" s="190"/>
      <c r="C28" s="68"/>
      <c r="D28" s="68"/>
      <c r="E28" s="69"/>
      <c r="G28" s="70"/>
      <c r="H28" s="66"/>
      <c r="I28" s="66"/>
      <c r="J28" s="63"/>
      <c r="K28" s="185"/>
      <c r="L28" s="71"/>
      <c r="M28" s="120">
        <f t="shared" si="4"/>
        <v>0</v>
      </c>
      <c r="N28" s="107"/>
      <c r="O28" s="121"/>
      <c r="Q28" s="110"/>
    </row>
    <row r="29" spans="7:21" ht="18" customHeight="1" thickBot="1">
      <c r="G29" s="108"/>
      <c r="H29" s="108"/>
      <c r="I29" s="108"/>
      <c r="J29" s="108"/>
      <c r="M29" s="108"/>
      <c r="U29" s="187">
        <f>SUMIF($L$8:L28,"&gt;=1",$M$8:M28)</f>
        <v>0</v>
      </c>
    </row>
    <row r="30" ht="18" customHeight="1" thickBot="1"/>
    <row r="31" spans="10:13" ht="18" customHeight="1" thickBot="1">
      <c r="J31" s="108"/>
      <c r="M31" s="108"/>
    </row>
    <row r="32" spans="10:13" ht="18" customHeight="1">
      <c r="J32" s="196"/>
      <c r="M32" s="196"/>
    </row>
    <row r="33" spans="10:13" ht="18" customHeight="1">
      <c r="J33" s="196"/>
      <c r="M33" s="196"/>
    </row>
    <row r="34" ht="18" customHeight="1"/>
    <row r="36" spans="2:13" ht="12.75">
      <c r="B36" s="1" t="s">
        <v>130</v>
      </c>
      <c r="E36" s="200" t="s">
        <v>132</v>
      </c>
      <c r="F36" s="200"/>
      <c r="G36" s="200"/>
      <c r="H36" s="200"/>
      <c r="I36" s="200"/>
      <c r="J36" s="200"/>
      <c r="K36" s="201"/>
      <c r="L36" s="201"/>
      <c r="M36" s="201"/>
    </row>
  </sheetData>
  <sheetProtection/>
  <mergeCells count="2">
    <mergeCell ref="T8:T27"/>
    <mergeCell ref="E36:M36"/>
  </mergeCells>
  <conditionalFormatting sqref="M8:M28">
    <cfRule type="cellIs" priority="1" dxfId="0" operator="equal" stopIfTrue="1">
      <formula>0</formula>
    </cfRule>
  </conditionalFormatting>
  <conditionalFormatting sqref="N9:N28">
    <cfRule type="cellIs" priority="2" dxfId="1" operator="notEqual" stopIfTrue="1">
      <formula>"ok"</formula>
    </cfRule>
    <cfRule type="cellIs" priority="3" dxfId="0" operator="equal" stopIfTrue="1">
      <formula>"ok"</formula>
    </cfRule>
  </conditionalFormatting>
  <conditionalFormatting sqref="O8:O28">
    <cfRule type="cellIs" priority="4" dxfId="0" operator="equal" stopIfTrue="1">
      <formula>"OK"</formula>
    </cfRule>
  </conditionalFormatting>
  <printOptions horizontalCentered="1"/>
  <pageMargins left="2.204724409448819" right="0.3937007874015748" top="1.5748031496062993" bottom="0.11811023622047245" header="0" footer="0.35433070866141736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152"/>
  <sheetViews>
    <sheetView showGridLines="0" zoomScale="75" zoomScaleNormal="75" workbookViewId="0" topLeftCell="A28">
      <selection activeCell="C39" sqref="C39:D39"/>
    </sheetView>
  </sheetViews>
  <sheetFormatPr defaultColWidth="11.421875" defaultRowHeight="12.75"/>
  <cols>
    <col min="1" max="1" width="0.2890625" style="1" customWidth="1"/>
    <col min="2" max="2" width="13.8515625" style="1" customWidth="1"/>
    <col min="3" max="3" width="26.00390625" style="1" customWidth="1"/>
    <col min="4" max="4" width="22.421875" style="1" customWidth="1"/>
    <col min="5" max="5" width="16.140625" style="1" customWidth="1"/>
    <col min="6" max="6" width="14.28125" style="1" customWidth="1"/>
    <col min="7" max="7" width="10.421875" style="94" customWidth="1"/>
    <col min="8" max="8" width="102.8515625" style="1" customWidth="1"/>
    <col min="9" max="12" width="10.00390625" style="1" hidden="1" customWidth="1"/>
    <col min="13" max="16384" width="10.00390625" style="1" customWidth="1"/>
  </cols>
  <sheetData>
    <row r="1" spans="2:5" ht="10.5" customHeight="1">
      <c r="B1" s="12"/>
      <c r="E1" s="111"/>
    </row>
    <row r="2" spans="2:5" ht="10.5" customHeight="1">
      <c r="B2" s="12"/>
      <c r="E2" s="111"/>
    </row>
    <row r="3" spans="2:5" ht="10.5" customHeight="1">
      <c r="B3" s="12"/>
      <c r="E3" s="111"/>
    </row>
    <row r="4" spans="2:5" ht="10.5" customHeight="1">
      <c r="B4" s="12"/>
      <c r="E4" s="111"/>
    </row>
    <row r="5" spans="2:5" ht="10.5" customHeight="1">
      <c r="B5" s="12"/>
      <c r="E5" s="111"/>
    </row>
    <row r="6" spans="2:5" ht="10.5" customHeight="1">
      <c r="B6" s="12"/>
      <c r="E6" s="111"/>
    </row>
    <row r="7" spans="2:5" ht="10.5" customHeight="1">
      <c r="B7" s="12"/>
      <c r="E7" s="111"/>
    </row>
    <row r="8" spans="2:5" ht="10.5" customHeight="1">
      <c r="B8" s="12"/>
      <c r="E8" s="111"/>
    </row>
    <row r="9" spans="2:5" ht="19.5" customHeight="1">
      <c r="B9" s="12"/>
      <c r="D9" s="194" t="s">
        <v>126</v>
      </c>
      <c r="E9" s="111"/>
    </row>
    <row r="10" spans="2:5" ht="10.5" customHeight="1">
      <c r="B10" s="12"/>
      <c r="E10" s="111"/>
    </row>
    <row r="11" spans="2:5" ht="10.5" customHeight="1">
      <c r="B11" s="12"/>
      <c r="E11" s="111"/>
    </row>
    <row r="12" spans="2:5" ht="10.5" customHeight="1">
      <c r="B12" s="12"/>
      <c r="E12" s="111"/>
    </row>
    <row r="13" spans="2:5" ht="10.5" customHeight="1">
      <c r="B13" s="12"/>
      <c r="E13" s="111"/>
    </row>
    <row r="14" spans="2:5" ht="10.5" customHeight="1">
      <c r="B14" s="12"/>
      <c r="D14" s="73" t="s">
        <v>72</v>
      </c>
      <c r="E14" s="111"/>
    </row>
    <row r="15" spans="2:5" ht="18" customHeight="1">
      <c r="B15" s="3"/>
      <c r="D15" s="73" t="s">
        <v>73</v>
      </c>
      <c r="E15" s="127"/>
    </row>
    <row r="16" ht="9.75" customHeight="1">
      <c r="B16" s="3"/>
    </row>
    <row r="17" ht="9.75" customHeight="1" thickBot="1"/>
    <row r="18" spans="2:6" ht="21" customHeight="1">
      <c r="B18" s="32" t="s">
        <v>18</v>
      </c>
      <c r="C18" s="33"/>
      <c r="D18" s="33"/>
      <c r="E18" s="33"/>
      <c r="F18" s="34"/>
    </row>
    <row r="19" spans="2:6" ht="41.25" customHeight="1">
      <c r="B19" s="35" t="s">
        <v>19</v>
      </c>
      <c r="C19" s="8"/>
      <c r="D19" s="2"/>
      <c r="E19" s="2"/>
      <c r="F19" s="36"/>
    </row>
    <row r="20" spans="2:6" ht="18" customHeight="1" thickBot="1">
      <c r="B20" s="37"/>
      <c r="C20" s="38"/>
      <c r="D20" s="38"/>
      <c r="E20" s="38"/>
      <c r="F20" s="39"/>
    </row>
    <row r="21" spans="2:7" ht="20.25" customHeight="1" thickBot="1">
      <c r="B21" s="9" t="s">
        <v>3</v>
      </c>
      <c r="C21" s="10" t="s">
        <v>20</v>
      </c>
      <c r="D21" s="40"/>
      <c r="E21" s="41" t="s">
        <v>14</v>
      </c>
      <c r="F21" s="93" t="s">
        <v>15</v>
      </c>
      <c r="G21" s="109"/>
    </row>
    <row r="22" spans="2:12" ht="18" customHeight="1">
      <c r="B22" s="59"/>
      <c r="C22" s="206"/>
      <c r="D22" s="207"/>
      <c r="E22" s="60"/>
      <c r="F22" s="92"/>
      <c r="G22" s="184" t="str">
        <f>IF(AND($I22&lt;&gt;$F22,$I22&lt;&gt;0),"Error",+IF(H22="OK","OK","Error"))</f>
        <v>OK</v>
      </c>
      <c r="H22" s="186" t="str">
        <f>IF(AND(I22&lt;&gt;F22,I22&lt;&gt;0),"  En el Rubro 3 ya se ingresó un cheque con este mismo número pero con un importe de: "&amp;TEXT(I22,"$ #,## ")&amp;", por favor verificar factura",K22)</f>
        <v>ok</v>
      </c>
      <c r="I22" s="110">
        <f>IF(ISNA(INDEX('Anexo A'!$L$8:$M$28,MATCH($E22,'Anexo A'!$L$8:$L$28,0),2)),0,INDEX('Anexo A'!$L$8:$M$28,MATCH($E22,'Anexo A'!$L$8:$L$28,0),2))</f>
        <v>0</v>
      </c>
      <c r="J22" s="111"/>
      <c r="K22" s="112" t="str">
        <f>"ok"</f>
        <v>ok</v>
      </c>
      <c r="L22" s="111"/>
    </row>
    <row r="23" spans="2:12" ht="18" customHeight="1">
      <c r="B23" s="61"/>
      <c r="C23" s="204"/>
      <c r="D23" s="205"/>
      <c r="E23" s="62"/>
      <c r="F23" s="91"/>
      <c r="G23" s="184" t="str">
        <f aca="true" t="shared" si="0" ref="G23:G39">IF(AND($I23&lt;&gt;$F23,$I23&lt;&gt;0),"Error",+IF(H23="OK","OK","Error"))</f>
        <v>OK</v>
      </c>
      <c r="H23" s="186" t="str">
        <f aca="true" t="shared" si="1" ref="H23:H39">IF(AND(I23&lt;&gt;F23,I23&lt;&gt;0),"  En el Rubro 3 ya se ingresó un cheque con este mismo número pero con un importe de: "&amp;TEXT(I23,"$ #,## ")&amp;", por favor verificar factura",K23)</f>
        <v>ok</v>
      </c>
      <c r="I23" s="110">
        <f>IF(ISNA(INDEX('Anexo A'!$L$8:$M$28,MATCH($E23,'Anexo A'!$L$8:$L$28,0),2)),0,INDEX('Anexo A'!$L$8:$M$28,MATCH($E23,'Anexo A'!$L$8:$L$28,0),2))</f>
        <v>0</v>
      </c>
      <c r="J23" s="111"/>
      <c r="K23" s="112" t="str">
        <f>IF(ISNA(INDEX('Anexo B - Anexo C'!$E$22:$E22,MATCH($E23,'Anexo B - Anexo C'!$E$22:$E22,0),1)),"ok","el Cheque Nº "&amp;TEXT(INDEX('Anexo B - Anexo C'!$E$22:$E22,MATCH($E23,'Anexo B - Anexo C'!$E$22:$E22,0),1),"#")&amp;" ya fue ingresado")</f>
        <v>ok</v>
      </c>
      <c r="L23" s="111"/>
    </row>
    <row r="24" spans="2:12" ht="18" customHeight="1">
      <c r="B24" s="61"/>
      <c r="C24" s="204"/>
      <c r="D24" s="205"/>
      <c r="E24" s="62"/>
      <c r="F24" s="91"/>
      <c r="G24" s="184" t="str">
        <f t="shared" si="0"/>
        <v>OK</v>
      </c>
      <c r="H24" s="186" t="str">
        <f t="shared" si="1"/>
        <v>ok</v>
      </c>
      <c r="I24" s="110">
        <f>IF(ISNA(INDEX('Anexo A'!$L$8:$M$28,MATCH($E24,'Anexo A'!$L$8:$L$28,0),2)),0,INDEX('Anexo A'!$L$8:$M$28,MATCH($E24,'Anexo A'!$L$8:$L$28,0),2))</f>
        <v>0</v>
      </c>
      <c r="J24" s="111"/>
      <c r="K24" s="112" t="str">
        <f>IF(ISNA(INDEX('Anexo B - Anexo C'!$E$22:$E23,MATCH($E24,'Anexo B - Anexo C'!$E$22:$E23,0),1)),"ok","el Cheque Nº "&amp;TEXT(INDEX('Anexo B - Anexo C'!$E$22:$E23,MATCH($E24,'Anexo B - Anexo C'!$E$22:$E23,0),1),"#")&amp;" ya fue ingresado")</f>
        <v>ok</v>
      </c>
      <c r="L24" s="111"/>
    </row>
    <row r="25" spans="2:12" ht="18" customHeight="1">
      <c r="B25" s="61"/>
      <c r="C25" s="204"/>
      <c r="D25" s="205"/>
      <c r="E25" s="62"/>
      <c r="F25" s="63"/>
      <c r="G25" s="184" t="str">
        <f t="shared" si="0"/>
        <v>OK</v>
      </c>
      <c r="H25" s="186" t="str">
        <f t="shared" si="1"/>
        <v>ok</v>
      </c>
      <c r="I25" s="110">
        <f>IF(ISNA(INDEX('Anexo A'!$L$8:$M$28,MATCH($E25,'Anexo A'!$L$8:$L$28,0),2)),0,INDEX('Anexo A'!$L$8:$M$28,MATCH($E25,'Anexo A'!$L$8:$L$28,0),2))</f>
        <v>0</v>
      </c>
      <c r="J25" s="111"/>
      <c r="K25" s="112" t="str">
        <f>IF(ISNA(INDEX('Anexo B - Anexo C'!$E$22:$E24,MATCH($E25,'Anexo B - Anexo C'!$E$22:$E24,0),1)),"ok","el Cheque Nº "&amp;TEXT(INDEX('Anexo B - Anexo C'!$E$22:$E24,MATCH($E25,'Anexo B - Anexo C'!$E$22:$E24,0),1),"#")&amp;" ya fue ingresado")</f>
        <v>ok</v>
      </c>
      <c r="L25" s="111"/>
    </row>
    <row r="26" spans="2:12" ht="18" customHeight="1">
      <c r="B26" s="61"/>
      <c r="C26" s="204"/>
      <c r="D26" s="205"/>
      <c r="E26" s="62"/>
      <c r="F26" s="92"/>
      <c r="G26" s="184" t="str">
        <f t="shared" si="0"/>
        <v>OK</v>
      </c>
      <c r="H26" s="186" t="str">
        <f t="shared" si="1"/>
        <v>ok</v>
      </c>
      <c r="I26" s="110">
        <f>IF(ISNA(INDEX('Anexo A'!$L$8:$M$28,MATCH($E26,'Anexo A'!$L$8:$L$28,0),2)),0,INDEX('Anexo A'!$L$8:$M$28,MATCH($E26,'Anexo A'!$L$8:$L$28,0),2))</f>
        <v>0</v>
      </c>
      <c r="J26" s="111"/>
      <c r="K26" s="112" t="str">
        <f>IF(ISNA(INDEX('Anexo B - Anexo C'!$E$22:$E25,MATCH($E26,'Anexo B - Anexo C'!$E$22:$E25,0),1)),"ok","el Cheque Nº "&amp;TEXT(INDEX('Anexo B - Anexo C'!$E$22:$E25,MATCH($E26,'Anexo B - Anexo C'!$E$22:$E25,0),1),"#")&amp;" ya fue ingresado")</f>
        <v>ok</v>
      </c>
      <c r="L26" s="111"/>
    </row>
    <row r="27" spans="2:12" ht="18" customHeight="1">
      <c r="B27" s="61"/>
      <c r="C27" s="204"/>
      <c r="D27" s="205"/>
      <c r="E27" s="62"/>
      <c r="F27" s="63"/>
      <c r="G27" s="184" t="str">
        <f t="shared" si="0"/>
        <v>OK</v>
      </c>
      <c r="H27" s="186" t="str">
        <f t="shared" si="1"/>
        <v>ok</v>
      </c>
      <c r="I27" s="110">
        <f>IF(ISNA(INDEX('Anexo A'!$L$8:$M$28,MATCH($E27,'Anexo A'!$L$8:$L$28,0),2)),0,INDEX('Anexo A'!$L$8:$M$28,MATCH($E27,'Anexo A'!$L$8:$L$28,0),2))</f>
        <v>0</v>
      </c>
      <c r="J27" s="111"/>
      <c r="K27" s="112" t="str">
        <f>IF(ISNA(INDEX('Anexo B - Anexo C'!$E$22:$E26,MATCH($E27,'Anexo B - Anexo C'!$E$22:$E26,0),1)),"ok","el Cheque Nº "&amp;TEXT(INDEX('Anexo B - Anexo C'!$E$22:$E26,MATCH($E27,'Anexo B - Anexo C'!$E$22:$E26,0),1),"#")&amp;" ya fue ingresado")</f>
        <v>ok</v>
      </c>
      <c r="L27" s="111"/>
    </row>
    <row r="28" spans="2:12" ht="18" customHeight="1">
      <c r="B28" s="61"/>
      <c r="C28" s="204"/>
      <c r="D28" s="205"/>
      <c r="E28" s="62"/>
      <c r="F28" s="63"/>
      <c r="G28" s="184" t="str">
        <f t="shared" si="0"/>
        <v>OK</v>
      </c>
      <c r="H28" s="186" t="str">
        <f t="shared" si="1"/>
        <v>ok</v>
      </c>
      <c r="I28" s="110">
        <f>IF(ISNA(INDEX('Anexo A'!$L$8:$M$28,MATCH($E28,'Anexo A'!$L$8:$L$28,0),2)),0,INDEX('Anexo A'!$L$8:$M$28,MATCH($E28,'Anexo A'!$L$8:$L$28,0),2))</f>
        <v>0</v>
      </c>
      <c r="J28" s="111"/>
      <c r="K28" s="112" t="str">
        <f>IF(ISNA(INDEX('Anexo B - Anexo C'!$E$22:$E27,MATCH($E28,'Anexo B - Anexo C'!$E$22:$E27,0),1)),"ok","el Cheque Nº "&amp;TEXT(INDEX('Anexo B - Anexo C'!$E$22:$E27,MATCH($E28,'Anexo B - Anexo C'!$E$22:$E27,0),1),"#")&amp;" ya fue ingresado")</f>
        <v>ok</v>
      </c>
      <c r="L28" s="111"/>
    </row>
    <row r="29" spans="2:12" ht="18" customHeight="1">
      <c r="B29" s="61"/>
      <c r="C29" s="204"/>
      <c r="D29" s="205"/>
      <c r="E29" s="62"/>
      <c r="F29" s="63"/>
      <c r="G29" s="184" t="str">
        <f t="shared" si="0"/>
        <v>OK</v>
      </c>
      <c r="H29" s="186" t="str">
        <f t="shared" si="1"/>
        <v>ok</v>
      </c>
      <c r="I29" s="110">
        <f>IF(ISNA(INDEX('Anexo A'!$L$8:$M$28,MATCH($E29,'Anexo A'!$L$8:$L$28,0),2)),0,INDEX('Anexo A'!$L$8:$M$28,MATCH($E29,'Anexo A'!$L$8:$L$28,0),2))</f>
        <v>0</v>
      </c>
      <c r="J29" s="111"/>
      <c r="K29" s="112" t="str">
        <f>IF(ISNA(INDEX('Anexo B - Anexo C'!$E$22:$E28,MATCH($E29,'Anexo B - Anexo C'!$E$22:$E28,0),1)),"ok","el Cheque Nº "&amp;TEXT(INDEX('Anexo B - Anexo C'!$E$22:$E28,MATCH($E29,'Anexo B - Anexo C'!$E$22:$E28,0),1),"#")&amp;" ya fue ingresado")</f>
        <v>ok</v>
      </c>
      <c r="L29" s="111"/>
    </row>
    <row r="30" spans="2:12" ht="18" customHeight="1">
      <c r="B30" s="61"/>
      <c r="C30" s="204"/>
      <c r="D30" s="205"/>
      <c r="E30" s="62"/>
      <c r="F30" s="63"/>
      <c r="G30" s="184" t="str">
        <f t="shared" si="0"/>
        <v>OK</v>
      </c>
      <c r="H30" s="186" t="str">
        <f t="shared" si="1"/>
        <v>ok</v>
      </c>
      <c r="I30" s="110">
        <f>IF(ISNA(INDEX('Anexo A'!$L$8:$M$28,MATCH($E30,'Anexo A'!$L$8:$L$28,0),2)),0,INDEX('Anexo A'!$L$8:$M$28,MATCH($E30,'Anexo A'!$L$8:$L$28,0),2))</f>
        <v>0</v>
      </c>
      <c r="J30" s="111"/>
      <c r="K30" s="112" t="str">
        <f>IF(ISNA(INDEX('Anexo B - Anexo C'!$E$22:$E29,MATCH($E30,'Anexo B - Anexo C'!$E$22:$E29,0),1)),"ok","el Cheque Nº "&amp;TEXT(INDEX('Anexo B - Anexo C'!$E$22:$E29,MATCH($E30,'Anexo B - Anexo C'!$E$22:$E29,0),1),"#")&amp;" ya fue ingresado")</f>
        <v>ok</v>
      </c>
      <c r="L30" s="111"/>
    </row>
    <row r="31" spans="2:12" ht="18" customHeight="1">
      <c r="B31" s="61"/>
      <c r="C31" s="204"/>
      <c r="D31" s="205"/>
      <c r="E31" s="62"/>
      <c r="F31" s="63"/>
      <c r="G31" s="184" t="str">
        <f t="shared" si="0"/>
        <v>OK</v>
      </c>
      <c r="H31" s="186" t="str">
        <f t="shared" si="1"/>
        <v>ok</v>
      </c>
      <c r="I31" s="110">
        <f>IF(ISNA(INDEX('Anexo A'!$L$8:$M$28,MATCH($E31,'Anexo A'!$L$8:$L$28,0),2)),0,INDEX('Anexo A'!$L$8:$M$28,MATCH($E31,'Anexo A'!$L$8:$L$28,0),2))</f>
        <v>0</v>
      </c>
      <c r="J31" s="111"/>
      <c r="K31" s="112" t="str">
        <f>IF(ISNA(INDEX('Anexo B - Anexo C'!$E$22:$E30,MATCH($E31,'Anexo B - Anexo C'!$E$22:$E30,0),1)),"ok","el Cheque Nº "&amp;TEXT(INDEX('Anexo B - Anexo C'!$E$22:$E30,MATCH($E31,'Anexo B - Anexo C'!$E$22:$E30,0),1),"#")&amp;" ya fue ingresado")</f>
        <v>ok</v>
      </c>
      <c r="L31" s="111"/>
    </row>
    <row r="32" spans="2:12" ht="18" customHeight="1">
      <c r="B32" s="61"/>
      <c r="C32" s="204"/>
      <c r="D32" s="205"/>
      <c r="E32" s="62"/>
      <c r="F32" s="63"/>
      <c r="G32" s="184" t="str">
        <f t="shared" si="0"/>
        <v>OK</v>
      </c>
      <c r="H32" s="186" t="str">
        <f t="shared" si="1"/>
        <v>ok</v>
      </c>
      <c r="I32" s="110">
        <f>IF(ISNA(INDEX('Anexo A'!$L$8:$M$28,MATCH($E32,'Anexo A'!$L$8:$L$28,0),2)),0,INDEX('Anexo A'!$L$8:$M$28,MATCH($E32,'Anexo A'!$L$8:$L$28,0),2))</f>
        <v>0</v>
      </c>
      <c r="J32" s="111"/>
      <c r="K32" s="112" t="str">
        <f>IF(ISNA(INDEX('Anexo B - Anexo C'!$E$22:$E31,MATCH($E32,'Anexo B - Anexo C'!$E$22:$E31,0),1)),"ok","el Cheque Nº "&amp;TEXT(INDEX('Anexo B - Anexo C'!$E$22:$E31,MATCH($E32,'Anexo B - Anexo C'!$E$22:$E31,0),1),"#")&amp;" ya fue ingresado")</f>
        <v>ok</v>
      </c>
      <c r="L32" s="111"/>
    </row>
    <row r="33" spans="2:12" ht="18" customHeight="1">
      <c r="B33" s="61"/>
      <c r="C33" s="204"/>
      <c r="D33" s="205"/>
      <c r="E33" s="62"/>
      <c r="F33" s="63"/>
      <c r="G33" s="184" t="str">
        <f t="shared" si="0"/>
        <v>OK</v>
      </c>
      <c r="H33" s="186" t="str">
        <f t="shared" si="1"/>
        <v>ok</v>
      </c>
      <c r="I33" s="110">
        <f>IF(ISNA(INDEX('Anexo A'!$L$8:$M$28,MATCH($E33,'Anexo A'!$L$8:$L$28,0),2)),0,INDEX('Anexo A'!$L$8:$M$28,MATCH($E33,'Anexo A'!$L$8:$L$28,0),2))</f>
        <v>0</v>
      </c>
      <c r="J33" s="111"/>
      <c r="K33" s="112" t="str">
        <f>IF(ISNA(INDEX('Anexo B - Anexo C'!$E$22:$E32,MATCH($E33,'Anexo B - Anexo C'!$E$22:$E32,0),1)),"ok","el Cheque Nº "&amp;TEXT(INDEX('Anexo B - Anexo C'!$E$22:$E32,MATCH($E33,'Anexo B - Anexo C'!$E$22:$E32,0),1),"#")&amp;" ya fue ingresado")</f>
        <v>ok</v>
      </c>
      <c r="L33" s="111"/>
    </row>
    <row r="34" spans="2:12" ht="18" customHeight="1">
      <c r="B34" s="61"/>
      <c r="C34" s="204"/>
      <c r="D34" s="205"/>
      <c r="E34" s="62"/>
      <c r="F34" s="63"/>
      <c r="G34" s="184" t="str">
        <f t="shared" si="0"/>
        <v>OK</v>
      </c>
      <c r="H34" s="186" t="str">
        <f t="shared" si="1"/>
        <v>ok</v>
      </c>
      <c r="I34" s="110">
        <f>IF(ISNA(INDEX('Anexo A'!$L$8:$M$28,MATCH($E34,'Anexo A'!$L$8:$L$28,0),2)),0,INDEX('Anexo A'!$L$8:$M$28,MATCH($E34,'Anexo A'!$L$8:$L$28,0),2))</f>
        <v>0</v>
      </c>
      <c r="J34" s="111"/>
      <c r="K34" s="112" t="str">
        <f>IF(ISNA(INDEX('Anexo B - Anexo C'!$E$22:$E33,MATCH($E34,'Anexo B - Anexo C'!$E$22:$E33,0),1)),"ok","el Cheque Nº "&amp;TEXT(INDEX('Anexo B - Anexo C'!$E$22:$E33,MATCH($E34,'Anexo B - Anexo C'!$E$22:$E33,0),1),"#")&amp;" ya fue ingresado")</f>
        <v>ok</v>
      </c>
      <c r="L34" s="111"/>
    </row>
    <row r="35" spans="2:12" ht="18" customHeight="1">
      <c r="B35" s="61"/>
      <c r="C35" s="204"/>
      <c r="D35" s="205"/>
      <c r="E35" s="62"/>
      <c r="F35" s="63"/>
      <c r="G35" s="184" t="str">
        <f t="shared" si="0"/>
        <v>OK</v>
      </c>
      <c r="H35" s="186" t="str">
        <f t="shared" si="1"/>
        <v>ok</v>
      </c>
      <c r="I35" s="110">
        <f>IF(ISNA(INDEX('Anexo A'!$L$8:$M$28,MATCH($E35,'Anexo A'!$L$8:$L$28,0),2)),0,INDEX('Anexo A'!$L$8:$M$28,MATCH($E35,'Anexo A'!$L$8:$L$28,0),2))</f>
        <v>0</v>
      </c>
      <c r="J35" s="111"/>
      <c r="K35" s="112" t="str">
        <f>IF(ISNA(INDEX('Anexo B - Anexo C'!$E$22:$E34,MATCH($E35,'Anexo B - Anexo C'!$E$22:$E34,0),1)),"ok","el Cheque Nº "&amp;TEXT(INDEX('Anexo B - Anexo C'!$E$22:$E34,MATCH($E35,'Anexo B - Anexo C'!$E$22:$E34,0),1),"#")&amp;" ya fue ingresado")</f>
        <v>ok</v>
      </c>
      <c r="L35" s="111"/>
    </row>
    <row r="36" spans="2:12" ht="18" customHeight="1">
      <c r="B36" s="61"/>
      <c r="C36" s="204"/>
      <c r="D36" s="205"/>
      <c r="E36" s="62"/>
      <c r="F36" s="63"/>
      <c r="G36" s="184" t="str">
        <f t="shared" si="0"/>
        <v>OK</v>
      </c>
      <c r="H36" s="186" t="str">
        <f t="shared" si="1"/>
        <v>ok</v>
      </c>
      <c r="I36" s="110">
        <f>IF(ISNA(INDEX('Anexo A'!$L$8:$M$28,MATCH($E36,'Anexo A'!$L$8:$L$28,0),2)),0,INDEX('Anexo A'!$L$8:$M$28,MATCH($E36,'Anexo A'!$L$8:$L$28,0),2))</f>
        <v>0</v>
      </c>
      <c r="J36" s="111"/>
      <c r="K36" s="112" t="str">
        <f>IF(ISNA(INDEX('Anexo B - Anexo C'!$E$22:$E35,MATCH($E36,'Anexo B - Anexo C'!$E$22:$E35,0),1)),"ok","el Cheque Nº "&amp;TEXT(INDEX('Anexo B - Anexo C'!$E$22:$E35,MATCH($E36,'Anexo B - Anexo C'!$E$22:$E35,0),1),"#")&amp;" ya fue ingresado")</f>
        <v>ok</v>
      </c>
      <c r="L36" s="111"/>
    </row>
    <row r="37" spans="2:12" ht="17.25" customHeight="1">
      <c r="B37" s="61"/>
      <c r="C37" s="204"/>
      <c r="D37" s="205"/>
      <c r="E37" s="62"/>
      <c r="F37" s="90"/>
      <c r="G37" s="184" t="str">
        <f t="shared" si="0"/>
        <v>OK</v>
      </c>
      <c r="H37" s="186" t="str">
        <f t="shared" si="1"/>
        <v>ok</v>
      </c>
      <c r="I37" s="110">
        <f>IF(ISNA(INDEX('Anexo A'!$L$8:$M$28,MATCH($E37,'Anexo A'!$L$8:$L$28,0),2)),0,INDEX('Anexo A'!$L$8:$M$28,MATCH($E37,'Anexo A'!$L$8:$L$28,0),2))</f>
        <v>0</v>
      </c>
      <c r="J37" s="111"/>
      <c r="K37" s="112" t="str">
        <f>IF(ISNA(INDEX('Anexo B - Anexo C'!$E$22:$E36,MATCH($E37,'Anexo B - Anexo C'!$E$22:$E36,0),1)),"ok","el Cheque Nº "&amp;TEXT(INDEX('Anexo B - Anexo C'!$E$22:$E36,MATCH($E37,'Anexo B - Anexo C'!$E$22:$E36,0),1),"#")&amp;" ya fue ingresado")</f>
        <v>ok</v>
      </c>
      <c r="L37" s="111"/>
    </row>
    <row r="38" spans="2:12" ht="18" customHeight="1">
      <c r="B38" s="61"/>
      <c r="C38" s="204"/>
      <c r="D38" s="205"/>
      <c r="E38" s="62"/>
      <c r="F38" s="90"/>
      <c r="G38" s="184" t="str">
        <f t="shared" si="0"/>
        <v>OK</v>
      </c>
      <c r="H38" s="186" t="str">
        <f t="shared" si="1"/>
        <v>ok</v>
      </c>
      <c r="I38" s="110">
        <f>IF(ISNA(INDEX('Anexo A'!$L$8:$M$28,MATCH($E38,'Anexo A'!$L$8:$L$28,0),2)),0,INDEX('Anexo A'!$L$8:$M$28,MATCH($E38,'Anexo A'!$L$8:$L$28,0),2))</f>
        <v>0</v>
      </c>
      <c r="J38" s="111"/>
      <c r="K38" s="112" t="str">
        <f>IF(ISNA(INDEX('Anexo B - Anexo C'!$E$22:$E37,MATCH($E38,'Anexo B - Anexo C'!$E$22:$E37,0),1)),"ok","el Cheque Nº "&amp;TEXT(INDEX('Anexo B - Anexo C'!$E$22:$E37,MATCH($E38,'Anexo B - Anexo C'!$E$22:$E37,0),1),"#")&amp;" ya fue ingresado")</f>
        <v>ok</v>
      </c>
      <c r="L38" s="111"/>
    </row>
    <row r="39" spans="2:12" ht="18" customHeight="1" thickBot="1">
      <c r="B39" s="64"/>
      <c r="C39" s="202"/>
      <c r="D39" s="203"/>
      <c r="E39" s="65"/>
      <c r="F39" s="90"/>
      <c r="G39" s="184" t="str">
        <f t="shared" si="0"/>
        <v>OK</v>
      </c>
      <c r="H39" s="186" t="str">
        <f t="shared" si="1"/>
        <v>ok</v>
      </c>
      <c r="I39" s="110">
        <f>IF(ISNA(INDEX('Anexo A'!$L$8:$M$28,MATCH($E39,'Anexo A'!$L$8:$L$28,0),2)),0,INDEX('Anexo A'!$L$8:$M$28,MATCH($E39,'Anexo A'!$L$8:$L$28,0),2))</f>
        <v>0</v>
      </c>
      <c r="J39" s="111"/>
      <c r="K39" s="112" t="str">
        <f>IF(ISNA(INDEX('Anexo B - Anexo C'!$E$22:$E38,MATCH($E39,'Anexo B - Anexo C'!$E$22:$E38,0),1)),"ok","el Cheque Nº "&amp;TEXT(INDEX('Anexo B - Anexo C'!$E$22:$E38,MATCH($E39,'Anexo B - Anexo C'!$E$22:$E38,0),1),"#")&amp;" ya fue ingresado")</f>
        <v>ok</v>
      </c>
      <c r="L39" s="111"/>
    </row>
    <row r="40" spans="2:6" ht="18" customHeight="1" thickBot="1">
      <c r="B40" s="42" t="s">
        <v>21</v>
      </c>
      <c r="C40" s="43"/>
      <c r="D40" s="43"/>
      <c r="E40" s="43"/>
      <c r="F40" s="108">
        <f>SUM(F22:F39)</f>
        <v>0</v>
      </c>
    </row>
    <row r="41" ht="37.5" customHeight="1" thickBot="1"/>
    <row r="42" spans="1:7" ht="21" customHeight="1">
      <c r="A42" s="44"/>
      <c r="B42" s="32" t="s">
        <v>22</v>
      </c>
      <c r="C42" s="33"/>
      <c r="D42" s="33"/>
      <c r="E42" s="33"/>
      <c r="F42" s="33"/>
      <c r="G42" s="95"/>
    </row>
    <row r="43" spans="1:7" ht="9.75" customHeight="1">
      <c r="A43" s="45"/>
      <c r="B43" s="45"/>
      <c r="G43" s="96"/>
    </row>
    <row r="44" spans="1:7" ht="18" customHeight="1">
      <c r="A44" s="45"/>
      <c r="B44" s="98" t="s">
        <v>23</v>
      </c>
      <c r="G44" s="96"/>
    </row>
    <row r="45" spans="1:7" ht="18" customHeight="1">
      <c r="A45" s="45"/>
      <c r="B45" s="45"/>
      <c r="E45" s="46" t="s">
        <v>24</v>
      </c>
      <c r="F45" s="46" t="s">
        <v>25</v>
      </c>
      <c r="G45" s="96"/>
    </row>
    <row r="46" spans="1:7" ht="18" customHeight="1">
      <c r="A46" s="45"/>
      <c r="B46" s="45"/>
      <c r="G46" s="96"/>
    </row>
    <row r="47" spans="1:7" ht="18" customHeight="1">
      <c r="A47" s="45"/>
      <c r="B47" s="99" t="s">
        <v>26</v>
      </c>
      <c r="F47" s="113"/>
      <c r="G47" s="96"/>
    </row>
    <row r="48" spans="1:7" ht="18" customHeight="1">
      <c r="A48" s="45"/>
      <c r="B48" s="45"/>
      <c r="G48" s="96"/>
    </row>
    <row r="49" spans="1:7" ht="18" customHeight="1">
      <c r="A49" s="45"/>
      <c r="B49" s="100" t="s">
        <v>27</v>
      </c>
      <c r="D49" s="66"/>
      <c r="G49" s="96"/>
    </row>
    <row r="50" spans="1:7" ht="18" customHeight="1">
      <c r="A50" s="45"/>
      <c r="B50" s="100" t="s">
        <v>28</v>
      </c>
      <c r="D50" s="66"/>
      <c r="G50" s="96"/>
    </row>
    <row r="51" spans="1:7" ht="18" customHeight="1">
      <c r="A51" s="45"/>
      <c r="B51" s="45"/>
      <c r="G51" s="96"/>
    </row>
    <row r="52" spans="1:7" ht="18" customHeight="1">
      <c r="A52" s="45"/>
      <c r="B52" s="99" t="s">
        <v>29</v>
      </c>
      <c r="E52" s="113"/>
      <c r="G52" s="96"/>
    </row>
    <row r="53" spans="1:7" ht="18" customHeight="1">
      <c r="A53" s="45"/>
      <c r="B53" s="45"/>
      <c r="G53" s="96"/>
    </row>
    <row r="54" spans="1:7" ht="18" customHeight="1">
      <c r="A54" s="45"/>
      <c r="B54" s="99" t="s">
        <v>30</v>
      </c>
      <c r="E54" s="66"/>
      <c r="F54" s="182" t="str">
        <f>IF(E62&lt;0,"Debe depositar "&amp;TEXT(-1*E62,"$ #.##0,00")&amp;" más. En el periodo en curso se debe adjuntar fotocopia de deposito y en próximo periodo anexar original del mismo con nota aclaratoria correspondiente","ok")</f>
        <v>ok</v>
      </c>
      <c r="G54" s="96"/>
    </row>
    <row r="55" spans="1:7" ht="18" customHeight="1">
      <c r="A55" s="45"/>
      <c r="B55" s="99"/>
      <c r="E55" s="58"/>
      <c r="G55" s="96"/>
    </row>
    <row r="56" spans="1:7" ht="18" customHeight="1">
      <c r="A56" s="45"/>
      <c r="B56" s="99" t="s">
        <v>69</v>
      </c>
      <c r="E56" s="58"/>
      <c r="F56" s="67"/>
      <c r="G56" s="193"/>
    </row>
    <row r="57" spans="1:7" ht="18" customHeight="1">
      <c r="A57" s="45"/>
      <c r="B57" s="45"/>
      <c r="G57" s="96"/>
    </row>
    <row r="58" spans="1:7" ht="18" customHeight="1">
      <c r="A58" s="45"/>
      <c r="B58" s="99" t="s">
        <v>70</v>
      </c>
      <c r="E58" s="113"/>
      <c r="F58" s="113"/>
      <c r="G58" s="96"/>
    </row>
    <row r="59" spans="1:7" ht="18" customHeight="1">
      <c r="A59" s="45"/>
      <c r="B59" s="45"/>
      <c r="G59" s="96"/>
    </row>
    <row r="60" spans="1:7" ht="18" customHeight="1">
      <c r="A60" s="45"/>
      <c r="B60" s="99" t="s">
        <v>71</v>
      </c>
      <c r="G60" s="96"/>
    </row>
    <row r="61" spans="1:7" ht="6" customHeight="1" thickBot="1">
      <c r="A61" s="45"/>
      <c r="B61" s="45"/>
      <c r="G61" s="96"/>
    </row>
    <row r="62" spans="1:7" ht="18" customHeight="1" thickBot="1">
      <c r="A62" s="48"/>
      <c r="B62" s="42" t="s">
        <v>31</v>
      </c>
      <c r="C62" s="43"/>
      <c r="D62" s="43"/>
      <c r="E62" s="108">
        <f>+E58-F58</f>
        <v>0</v>
      </c>
      <c r="F62" s="183" t="str">
        <f>IF(E62&gt;=0,"ok","Depositar")</f>
        <v>ok</v>
      </c>
      <c r="G62" s="97"/>
    </row>
    <row r="64" spans="2:5" ht="12.75">
      <c r="B64" s="6"/>
      <c r="C64" s="6"/>
      <c r="D64" s="6"/>
      <c r="E64" s="6"/>
    </row>
    <row r="65" ht="12.75">
      <c r="F65" s="2"/>
    </row>
    <row r="66" ht="51.75" customHeight="1">
      <c r="F66" s="2"/>
    </row>
    <row r="67" spans="2:6" ht="16.5" customHeight="1">
      <c r="B67" s="2"/>
      <c r="C67" s="4" t="s">
        <v>16</v>
      </c>
      <c r="D67" s="2"/>
      <c r="E67" s="4" t="s">
        <v>17</v>
      </c>
      <c r="F67" s="2"/>
    </row>
    <row r="68" spans="2:6" ht="17.25" customHeight="1">
      <c r="B68" s="2"/>
      <c r="C68" s="125"/>
      <c r="D68" s="2"/>
      <c r="E68" s="125"/>
      <c r="F68" s="2"/>
    </row>
    <row r="69" spans="2:5" ht="10.5" customHeight="1">
      <c r="B69" s="12"/>
      <c r="E69" s="131"/>
    </row>
    <row r="70" spans="2:5" ht="10.5" customHeight="1">
      <c r="B70" s="12"/>
      <c r="E70" s="131"/>
    </row>
    <row r="71" spans="2:5" ht="10.5" customHeight="1">
      <c r="B71" s="12"/>
      <c r="E71" s="131"/>
    </row>
    <row r="72" spans="2:5" ht="10.5" customHeight="1">
      <c r="B72" s="12"/>
      <c r="E72" s="131"/>
    </row>
    <row r="73" spans="2:5" ht="10.5" customHeight="1">
      <c r="B73" s="12"/>
      <c r="E73" s="131"/>
    </row>
    <row r="74" spans="2:5" ht="10.5" customHeight="1">
      <c r="B74" s="12"/>
      <c r="E74" s="131"/>
    </row>
    <row r="75" spans="2:5" ht="10.5" customHeight="1">
      <c r="B75" s="12"/>
      <c r="E75" s="131"/>
    </row>
    <row r="76" spans="2:5" ht="10.5" customHeight="1">
      <c r="B76" s="12"/>
      <c r="E76" s="131"/>
    </row>
    <row r="77" spans="2:5" ht="19.5" customHeight="1">
      <c r="B77" s="12"/>
      <c r="D77" s="194" t="s">
        <v>127</v>
      </c>
      <c r="E77" s="131"/>
    </row>
    <row r="78" spans="2:5" ht="10.5" customHeight="1">
      <c r="B78" s="12"/>
      <c r="E78" s="131"/>
    </row>
    <row r="79" spans="2:5" ht="10.5" customHeight="1">
      <c r="B79" s="12"/>
      <c r="E79" s="131"/>
    </row>
    <row r="80" spans="2:5" ht="10.5" customHeight="1">
      <c r="B80" s="12"/>
      <c r="E80" s="131"/>
    </row>
    <row r="81" spans="2:5" ht="10.5" customHeight="1">
      <c r="B81" s="12"/>
      <c r="D81" s="73"/>
      <c r="E81" s="131"/>
    </row>
    <row r="82" spans="2:5" ht="10.5" customHeight="1">
      <c r="B82" s="12"/>
      <c r="D82" s="73" t="s">
        <v>72</v>
      </c>
      <c r="E82" s="131"/>
    </row>
    <row r="83" spans="2:5" ht="18" customHeight="1">
      <c r="B83" s="3"/>
      <c r="D83" s="73" t="s">
        <v>73</v>
      </c>
      <c r="E83" s="127"/>
    </row>
    <row r="84" ht="9.75" customHeight="1">
      <c r="B84" s="3"/>
    </row>
    <row r="85" ht="9.75" customHeight="1" thickBot="1"/>
    <row r="86" spans="1:7" ht="21" customHeight="1">
      <c r="A86" s="44"/>
      <c r="B86" s="32" t="s">
        <v>32</v>
      </c>
      <c r="C86" s="33"/>
      <c r="D86" s="33"/>
      <c r="E86" s="33"/>
      <c r="F86" s="33"/>
      <c r="G86" s="95"/>
    </row>
    <row r="87" spans="1:7" ht="9.75" customHeight="1">
      <c r="A87" s="45"/>
      <c r="B87" s="45"/>
      <c r="G87" s="96"/>
    </row>
    <row r="88" spans="1:7" ht="18" customHeight="1">
      <c r="A88" s="45"/>
      <c r="B88" s="98" t="s">
        <v>33</v>
      </c>
      <c r="E88" s="46" t="s">
        <v>24</v>
      </c>
      <c r="F88" s="46" t="s">
        <v>25</v>
      </c>
      <c r="G88" s="96"/>
    </row>
    <row r="89" spans="1:7" ht="4.5" customHeight="1">
      <c r="A89" s="45"/>
      <c r="B89" s="45"/>
      <c r="G89" s="96"/>
    </row>
    <row r="90" spans="1:7" ht="12.75">
      <c r="A90" s="45"/>
      <c r="B90" s="101" t="s">
        <v>34</v>
      </c>
      <c r="G90" s="96"/>
    </row>
    <row r="91" spans="1:7" ht="15" customHeight="1">
      <c r="A91" s="45"/>
      <c r="B91" s="45" t="s">
        <v>35</v>
      </c>
      <c r="G91" s="96"/>
    </row>
    <row r="92" spans="1:7" ht="18" customHeight="1">
      <c r="A92" s="45"/>
      <c r="B92" s="100" t="s">
        <v>36</v>
      </c>
      <c r="E92" s="72"/>
      <c r="F92" s="72"/>
      <c r="G92" s="96"/>
    </row>
    <row r="93" spans="1:7" ht="9.75" customHeight="1">
      <c r="A93" s="45"/>
      <c r="B93" s="45"/>
      <c r="G93" s="96"/>
    </row>
    <row r="94" spans="1:7" ht="18" customHeight="1">
      <c r="A94" s="45"/>
      <c r="B94" s="100" t="s">
        <v>37</v>
      </c>
      <c r="D94" s="66"/>
      <c r="G94" s="96"/>
    </row>
    <row r="95" spans="1:7" ht="18" customHeight="1">
      <c r="A95" s="45"/>
      <c r="B95" s="100" t="s">
        <v>38</v>
      </c>
      <c r="D95" s="113"/>
      <c r="G95" s="96"/>
    </row>
    <row r="96" spans="1:7" ht="18" customHeight="1">
      <c r="A96" s="45"/>
      <c r="B96" s="100" t="s">
        <v>39</v>
      </c>
      <c r="D96" s="66"/>
      <c r="G96" s="96"/>
    </row>
    <row r="97" spans="1:7" ht="9.75" customHeight="1">
      <c r="A97" s="45"/>
      <c r="B97" s="45"/>
      <c r="G97" s="96"/>
    </row>
    <row r="98" spans="1:7" ht="15" customHeight="1">
      <c r="A98" s="45"/>
      <c r="B98" s="101" t="s">
        <v>40</v>
      </c>
      <c r="G98" s="96"/>
    </row>
    <row r="99" spans="1:7" ht="18" customHeight="1">
      <c r="A99" s="45"/>
      <c r="B99" s="99" t="s">
        <v>41</v>
      </c>
      <c r="E99" s="113"/>
      <c r="G99" s="96"/>
    </row>
    <row r="100" spans="1:7" ht="9.75" customHeight="1">
      <c r="A100" s="45"/>
      <c r="B100" s="45"/>
      <c r="G100" s="96"/>
    </row>
    <row r="101" spans="1:7" ht="18" customHeight="1">
      <c r="A101" s="45"/>
      <c r="B101" s="99" t="s">
        <v>42</v>
      </c>
      <c r="E101" s="113"/>
      <c r="F101" s="113"/>
      <c r="G101" s="96"/>
    </row>
    <row r="102" spans="1:7" ht="9.75" customHeight="1">
      <c r="A102" s="45"/>
      <c r="B102" s="45"/>
      <c r="G102" s="96"/>
    </row>
    <row r="103" spans="1:7" ht="15" customHeight="1">
      <c r="A103" s="45"/>
      <c r="B103" s="102" t="s">
        <v>43</v>
      </c>
      <c r="G103" s="96"/>
    </row>
    <row r="104" spans="1:7" ht="15" customHeight="1">
      <c r="A104" s="45"/>
      <c r="B104" s="45" t="s">
        <v>44</v>
      </c>
      <c r="G104" s="96"/>
    </row>
    <row r="105" spans="1:7" ht="18" customHeight="1">
      <c r="A105" s="45"/>
      <c r="B105" s="100" t="s">
        <v>45</v>
      </c>
      <c r="E105" s="114"/>
      <c r="F105" s="114"/>
      <c r="G105" s="96"/>
    </row>
    <row r="106" spans="1:7" ht="9.75" customHeight="1">
      <c r="A106" s="45"/>
      <c r="B106" s="45"/>
      <c r="G106" s="96"/>
    </row>
    <row r="107" spans="1:7" ht="18" customHeight="1">
      <c r="A107" s="45"/>
      <c r="B107" s="99" t="s">
        <v>46</v>
      </c>
      <c r="F107" s="113"/>
      <c r="G107" s="96"/>
    </row>
    <row r="108" spans="1:7" ht="9.75" customHeight="1">
      <c r="A108" s="45"/>
      <c r="B108" s="45"/>
      <c r="G108" s="96"/>
    </row>
    <row r="109" spans="1:7" ht="18" customHeight="1">
      <c r="A109" s="45"/>
      <c r="B109" s="99" t="s">
        <v>47</v>
      </c>
      <c r="F109" s="66"/>
      <c r="G109" s="96"/>
    </row>
    <row r="110" spans="1:7" ht="15" customHeight="1">
      <c r="A110" s="45"/>
      <c r="B110" s="45"/>
      <c r="G110" s="96"/>
    </row>
    <row r="111" spans="1:7" ht="18" customHeight="1">
      <c r="A111" s="45"/>
      <c r="B111" s="99" t="s">
        <v>48</v>
      </c>
      <c r="E111" s="113"/>
      <c r="F111" s="113"/>
      <c r="G111" s="96"/>
    </row>
    <row r="112" spans="1:7" ht="9.75" customHeight="1">
      <c r="A112" s="45"/>
      <c r="B112" s="45"/>
      <c r="G112" s="96"/>
    </row>
    <row r="113" spans="1:7" ht="15" customHeight="1">
      <c r="A113" s="45"/>
      <c r="B113" s="102" t="s">
        <v>49</v>
      </c>
      <c r="G113" s="96"/>
    </row>
    <row r="114" spans="1:7" ht="15" customHeight="1">
      <c r="A114" s="45"/>
      <c r="B114" s="45" t="s">
        <v>44</v>
      </c>
      <c r="G114" s="96"/>
    </row>
    <row r="115" spans="1:7" ht="18" customHeight="1">
      <c r="A115" s="45"/>
      <c r="B115" s="100" t="s">
        <v>45</v>
      </c>
      <c r="E115" s="115"/>
      <c r="F115" s="115"/>
      <c r="G115" s="96"/>
    </row>
    <row r="116" spans="1:7" ht="15" customHeight="1">
      <c r="A116" s="45"/>
      <c r="B116" s="103" t="s">
        <v>50</v>
      </c>
      <c r="G116" s="96"/>
    </row>
    <row r="117" spans="1:7" ht="9.75" customHeight="1">
      <c r="A117" s="45"/>
      <c r="B117" s="45"/>
      <c r="G117" s="96"/>
    </row>
    <row r="118" spans="1:7" ht="18" customHeight="1">
      <c r="A118" s="45"/>
      <c r="B118" s="99" t="s">
        <v>51</v>
      </c>
      <c r="E118" s="113"/>
      <c r="G118" s="96"/>
    </row>
    <row r="119" spans="1:7" ht="15" customHeight="1">
      <c r="A119" s="45"/>
      <c r="B119" s="45"/>
      <c r="G119" s="96"/>
    </row>
    <row r="120" spans="1:7" ht="18" customHeight="1">
      <c r="A120" s="45"/>
      <c r="B120" s="99" t="s">
        <v>52</v>
      </c>
      <c r="E120" s="113"/>
      <c r="F120" s="113"/>
      <c r="G120" s="96"/>
    </row>
    <row r="121" spans="1:7" ht="9.75" customHeight="1">
      <c r="A121" s="45"/>
      <c r="B121" s="45"/>
      <c r="G121" s="96"/>
    </row>
    <row r="122" spans="1:7" ht="15" customHeight="1">
      <c r="A122" s="45"/>
      <c r="B122" s="102" t="s">
        <v>53</v>
      </c>
      <c r="G122" s="96"/>
    </row>
    <row r="123" spans="1:7" ht="15" customHeight="1">
      <c r="A123" s="45"/>
      <c r="B123" s="45" t="s">
        <v>44</v>
      </c>
      <c r="G123" s="96"/>
    </row>
    <row r="124" spans="1:7" ht="18" customHeight="1">
      <c r="A124" s="45"/>
      <c r="B124" s="100" t="s">
        <v>45</v>
      </c>
      <c r="E124" s="115"/>
      <c r="F124" s="115"/>
      <c r="G124" s="96"/>
    </row>
    <row r="125" spans="1:7" ht="21" customHeight="1" thickBot="1">
      <c r="A125" s="37"/>
      <c r="B125" s="104" t="s">
        <v>54</v>
      </c>
      <c r="C125" s="38"/>
      <c r="D125" s="38"/>
      <c r="E125" s="38"/>
      <c r="F125" s="38"/>
      <c r="G125" s="97"/>
    </row>
    <row r="126" ht="18" customHeight="1" thickBot="1"/>
    <row r="127" spans="1:7" ht="21" customHeight="1">
      <c r="A127" s="44"/>
      <c r="B127" s="32" t="s">
        <v>55</v>
      </c>
      <c r="C127" s="33"/>
      <c r="D127" s="33"/>
      <c r="E127" s="33"/>
      <c r="F127" s="33"/>
      <c r="G127" s="95"/>
    </row>
    <row r="128" spans="1:7" ht="9.75" customHeight="1">
      <c r="A128" s="45"/>
      <c r="B128" s="45"/>
      <c r="G128" s="96"/>
    </row>
    <row r="129" spans="1:7" ht="18" customHeight="1">
      <c r="A129" s="45"/>
      <c r="B129" s="98" t="s">
        <v>56</v>
      </c>
      <c r="E129" s="46" t="s">
        <v>24</v>
      </c>
      <c r="F129" s="46" t="s">
        <v>25</v>
      </c>
      <c r="G129" s="96"/>
    </row>
    <row r="130" spans="1:7" ht="9.75" customHeight="1">
      <c r="A130" s="45"/>
      <c r="B130" s="45"/>
      <c r="G130" s="96"/>
    </row>
    <row r="131" spans="1:7" ht="15" customHeight="1">
      <c r="A131" s="45"/>
      <c r="B131" s="101" t="s">
        <v>57</v>
      </c>
      <c r="G131" s="96"/>
    </row>
    <row r="132" spans="1:7" ht="15" customHeight="1">
      <c r="A132" s="45"/>
      <c r="B132" s="45" t="s">
        <v>35</v>
      </c>
      <c r="G132" s="96"/>
    </row>
    <row r="133" spans="1:8" ht="18" customHeight="1">
      <c r="A133" s="45"/>
      <c r="B133" s="100" t="s">
        <v>36</v>
      </c>
      <c r="E133" s="115"/>
      <c r="F133" s="115"/>
      <c r="G133" s="124"/>
      <c r="H133" s="123"/>
    </row>
    <row r="134" spans="1:7" ht="9.75" customHeight="1">
      <c r="A134" s="45"/>
      <c r="B134" s="45"/>
      <c r="G134" s="96"/>
    </row>
    <row r="135" spans="1:8" ht="18" customHeight="1">
      <c r="A135" s="45"/>
      <c r="B135" s="99" t="s">
        <v>58</v>
      </c>
      <c r="F135" s="113"/>
      <c r="G135" s="191" t="str">
        <f>IF(E133&lt;F135,"Error","ok")</f>
        <v>ok</v>
      </c>
      <c r="H135" s="192" t="str">
        <f>IF(E133&lt;F135,"DEBE afectar EN TOTAL  "&amp;TEXT(F135-E133+F56,"$ #.##0,00")&amp;" a gastos de funcionamiento - RUBRO 5 - Item 4-","ok")</f>
        <v>ok</v>
      </c>
    </row>
    <row r="136" spans="1:7" ht="9.75" customHeight="1">
      <c r="A136" s="45"/>
      <c r="B136" s="45"/>
      <c r="G136" s="96"/>
    </row>
    <row r="137" spans="1:9" ht="18" customHeight="1">
      <c r="A137" s="45"/>
      <c r="B137" s="99" t="s">
        <v>42</v>
      </c>
      <c r="E137" s="113"/>
      <c r="F137" s="113"/>
      <c r="G137" s="96"/>
      <c r="I137" s="89"/>
    </row>
    <row r="138" spans="1:7" ht="15" customHeight="1">
      <c r="A138" s="45"/>
      <c r="B138" s="45"/>
      <c r="G138" s="96"/>
    </row>
    <row r="139" spans="1:7" ht="15" customHeight="1">
      <c r="A139" s="45"/>
      <c r="B139" s="102" t="s">
        <v>59</v>
      </c>
      <c r="G139" s="96"/>
    </row>
    <row r="140" spans="1:7" ht="15" customHeight="1">
      <c r="A140" s="45"/>
      <c r="B140" s="45" t="s">
        <v>44</v>
      </c>
      <c r="G140" s="96"/>
    </row>
    <row r="141" spans="1:8" ht="18" customHeight="1">
      <c r="A141" s="45"/>
      <c r="B141" s="100" t="s">
        <v>45</v>
      </c>
      <c r="E141" s="115"/>
      <c r="F141" s="115"/>
      <c r="G141" s="96"/>
      <c r="H141" s="186" t="str">
        <f>IF(F141&gt;0,"DEBE Depositar  "&amp;TEXT(F141,"$ #.##0,00")&amp;", en el período en curso se debe adjuntar fotocopia de depósito y en próximo período anexar original del mismo con nota aclaratoria correspondiente","ok")</f>
        <v>ok</v>
      </c>
    </row>
    <row r="142" spans="1:7" ht="21" customHeight="1" thickBot="1">
      <c r="A142" s="37"/>
      <c r="B142" s="105" t="s">
        <v>60</v>
      </c>
      <c r="C142" s="38"/>
      <c r="D142" s="38"/>
      <c r="E142" s="38"/>
      <c r="F142" s="38"/>
      <c r="G142" s="97"/>
    </row>
    <row r="145" ht="12.75">
      <c r="F145" s="2"/>
    </row>
    <row r="146" ht="12.75">
      <c r="F146" s="2"/>
    </row>
    <row r="147" spans="2:6" ht="12.75">
      <c r="B147" s="2"/>
      <c r="C147" s="6"/>
      <c r="D147" s="2"/>
      <c r="E147" s="2"/>
      <c r="F147" s="2"/>
    </row>
    <row r="151" spans="3:5" ht="12.75">
      <c r="C151" s="4" t="s">
        <v>16</v>
      </c>
      <c r="E151" s="4" t="s">
        <v>17</v>
      </c>
    </row>
    <row r="152" spans="3:5" ht="12.75">
      <c r="C152" s="125"/>
      <c r="E152" s="125"/>
    </row>
  </sheetData>
  <sheetProtection/>
  <mergeCells count="18">
    <mergeCell ref="C22:D22"/>
    <mergeCell ref="C23:D23"/>
    <mergeCell ref="C24:D24"/>
    <mergeCell ref="C25:D25"/>
    <mergeCell ref="C26:D26"/>
    <mergeCell ref="C27:D27"/>
    <mergeCell ref="C28:D28"/>
    <mergeCell ref="C29:D29"/>
    <mergeCell ref="C34:D34"/>
    <mergeCell ref="C30:D30"/>
    <mergeCell ref="C31:D31"/>
    <mergeCell ref="C32:D32"/>
    <mergeCell ref="C33:D33"/>
    <mergeCell ref="C39:D39"/>
    <mergeCell ref="C35:D35"/>
    <mergeCell ref="C36:D36"/>
    <mergeCell ref="C37:D37"/>
    <mergeCell ref="C38:D38"/>
  </mergeCells>
  <conditionalFormatting sqref="I18">
    <cfRule type="cellIs" priority="1" dxfId="2" operator="equal" stopIfTrue="1">
      <formula>"ok"</formula>
    </cfRule>
    <cfRule type="cellIs" priority="2" dxfId="1" operator="notEqual" stopIfTrue="1">
      <formula>"ok"</formula>
    </cfRule>
  </conditionalFormatting>
  <conditionalFormatting sqref="F54 H133 F62 G135:H135 G21:G39 H22:H39">
    <cfRule type="cellIs" priority="3" dxfId="0" operator="equal" stopIfTrue="1">
      <formula>"ok"</formula>
    </cfRule>
    <cfRule type="cellIs" priority="4" dxfId="1" operator="notEqual" stopIfTrue="1">
      <formula>"ok"</formula>
    </cfRule>
  </conditionalFormatting>
  <conditionalFormatting sqref="H141">
    <cfRule type="cellIs" priority="5" dxfId="0" operator="equal" stopIfTrue="1">
      <formula>"ok"</formula>
    </cfRule>
    <cfRule type="cellIs" priority="6" dxfId="3" operator="notEqual" stopIfTrue="1">
      <formula>"ok"</formula>
    </cfRule>
  </conditionalFormatting>
  <printOptions horizontalCentered="1"/>
  <pageMargins left="0.2362204724409449" right="0.2362204724409449" top="1.1811023622047245" bottom="1" header="0.15748031496062992" footer="0.35"/>
  <pageSetup horizontalDpi="300" verticalDpi="300" orientation="portrait" paperSize="5" scale="65" r:id="rId1"/>
  <rowBreaks count="1" manualBreakCount="1">
    <brk id="68" min="1" max="6" man="1"/>
  </rowBreaks>
  <colBreaks count="1" manualBreakCount="1">
    <brk id="8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L3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1.00390625" style="1" customWidth="1"/>
    <col min="2" max="2" width="18.28125" style="1" customWidth="1"/>
    <col min="3" max="3" width="18.7109375" style="1" customWidth="1"/>
    <col min="4" max="4" width="14.140625" style="1" customWidth="1"/>
    <col min="5" max="5" width="13.28125" style="1" customWidth="1"/>
    <col min="6" max="6" width="14.28125" style="1" customWidth="1"/>
    <col min="7" max="7" width="17.140625" style="1" customWidth="1"/>
    <col min="8" max="8" width="16.7109375" style="1" customWidth="1"/>
    <col min="9" max="10" width="10.00390625" style="1" hidden="1" customWidth="1"/>
    <col min="11" max="11" width="2.28125" style="1" customWidth="1"/>
    <col min="12" max="12" width="5.57421875" style="1" customWidth="1"/>
    <col min="13" max="16384" width="10.00390625" style="1" customWidth="1"/>
  </cols>
  <sheetData>
    <row r="1" spans="1:12" ht="21" customHeight="1">
      <c r="A1" s="197" t="s">
        <v>61</v>
      </c>
      <c r="L1" s="208" t="s">
        <v>133</v>
      </c>
    </row>
    <row r="2" spans="1:12" ht="18" customHeight="1">
      <c r="A2" s="49" t="s">
        <v>135</v>
      </c>
      <c r="B2" s="2"/>
      <c r="C2" s="2"/>
      <c r="D2" s="2"/>
      <c r="E2" s="2"/>
      <c r="F2" s="2"/>
      <c r="G2" s="2"/>
      <c r="H2" s="2"/>
      <c r="L2" s="209"/>
    </row>
    <row r="3" ht="12" customHeight="1">
      <c r="L3" s="209"/>
    </row>
    <row r="4" spans="1:12" ht="18" customHeight="1">
      <c r="A4" s="86" t="s">
        <v>112</v>
      </c>
      <c r="B4" s="126"/>
      <c r="C4" s="47"/>
      <c r="D4" s="47"/>
      <c r="E4" s="86" t="s">
        <v>113</v>
      </c>
      <c r="F4" s="127"/>
      <c r="G4" s="47"/>
      <c r="H4" s="47"/>
      <c r="L4" s="209"/>
    </row>
    <row r="5" spans="1:12" ht="9.75" customHeight="1">
      <c r="A5" s="47"/>
      <c r="B5" s="47"/>
      <c r="C5" s="47"/>
      <c r="D5" s="47"/>
      <c r="E5" s="47"/>
      <c r="F5" s="47"/>
      <c r="G5" s="47"/>
      <c r="H5" s="47"/>
      <c r="L5" s="209"/>
    </row>
    <row r="6" spans="1:12" ht="18" customHeight="1">
      <c r="A6" s="86" t="s">
        <v>114</v>
      </c>
      <c r="B6" s="76" t="s">
        <v>123</v>
      </c>
      <c r="C6" s="87" t="s">
        <v>118</v>
      </c>
      <c r="D6" s="75" t="s">
        <v>111</v>
      </c>
      <c r="E6" s="88" t="s">
        <v>120</v>
      </c>
      <c r="F6" s="76" t="s">
        <v>121</v>
      </c>
      <c r="G6" s="47"/>
      <c r="H6" s="47"/>
      <c r="L6" s="209"/>
    </row>
    <row r="7" spans="1:12" ht="9.75" customHeight="1">
      <c r="A7" s="47"/>
      <c r="B7" s="47"/>
      <c r="C7" s="47"/>
      <c r="D7" s="47"/>
      <c r="E7" s="47"/>
      <c r="F7" s="47"/>
      <c r="G7" s="47"/>
      <c r="H7" s="47"/>
      <c r="L7" s="209"/>
    </row>
    <row r="8" spans="1:12" ht="18" customHeight="1">
      <c r="A8" s="86" t="s">
        <v>116</v>
      </c>
      <c r="B8" s="76" t="s">
        <v>115</v>
      </c>
      <c r="C8" s="87" t="s">
        <v>117</v>
      </c>
      <c r="D8" s="76" t="s">
        <v>119</v>
      </c>
      <c r="E8" s="47"/>
      <c r="F8" s="88" t="s">
        <v>122</v>
      </c>
      <c r="G8" s="74"/>
      <c r="H8" s="77"/>
      <c r="L8" s="209"/>
    </row>
    <row r="9" ht="9.75" customHeight="1">
      <c r="L9" s="209"/>
    </row>
    <row r="10" spans="1:12" ht="18" customHeight="1">
      <c r="A10" s="1" t="s">
        <v>62</v>
      </c>
      <c r="L10" s="209"/>
    </row>
    <row r="11" ht="9.75" customHeight="1">
      <c r="L11" s="209"/>
    </row>
    <row r="12" spans="1:12" ht="18" customHeight="1">
      <c r="A12" s="86" t="s">
        <v>63</v>
      </c>
      <c r="L12" s="209"/>
    </row>
    <row r="13" ht="9.75" customHeight="1" thickBot="1">
      <c r="L13" s="209"/>
    </row>
    <row r="14" spans="1:12" ht="12.75">
      <c r="A14" s="50" t="s">
        <v>3</v>
      </c>
      <c r="B14" s="51" t="s">
        <v>64</v>
      </c>
      <c r="C14" s="51" t="s">
        <v>65</v>
      </c>
      <c r="D14" s="51" t="s">
        <v>66</v>
      </c>
      <c r="E14" s="52" t="s">
        <v>11</v>
      </c>
      <c r="F14" s="52"/>
      <c r="G14" s="51" t="s">
        <v>15</v>
      </c>
      <c r="H14" s="53" t="s">
        <v>67</v>
      </c>
      <c r="L14" s="209"/>
    </row>
    <row r="15" spans="1:12" ht="13.5" thickBot="1">
      <c r="A15" s="54"/>
      <c r="B15" s="55"/>
      <c r="C15" s="55"/>
      <c r="D15" s="55"/>
      <c r="E15" s="56" t="s">
        <v>68</v>
      </c>
      <c r="F15" s="56" t="s">
        <v>8</v>
      </c>
      <c r="G15" s="55"/>
      <c r="H15" s="57"/>
      <c r="L15" s="209"/>
    </row>
    <row r="16" spans="1:12" ht="18" customHeight="1">
      <c r="A16" s="59"/>
      <c r="B16" s="78"/>
      <c r="C16" s="78"/>
      <c r="D16" s="79"/>
      <c r="E16" s="79"/>
      <c r="F16" s="80"/>
      <c r="G16" s="81"/>
      <c r="H16" s="82"/>
      <c r="J16" s="1">
        <v>31</v>
      </c>
      <c r="L16" s="209"/>
    </row>
    <row r="17" spans="1:12" ht="18" customHeight="1">
      <c r="A17" s="61"/>
      <c r="B17" s="83"/>
      <c r="C17" s="83"/>
      <c r="D17" s="84"/>
      <c r="E17" s="84"/>
      <c r="F17" s="68"/>
      <c r="G17" s="66"/>
      <c r="H17" s="85"/>
      <c r="L17" s="209"/>
    </row>
    <row r="18" spans="1:12" ht="18" customHeight="1">
      <c r="A18" s="61"/>
      <c r="B18" s="83"/>
      <c r="C18" s="83"/>
      <c r="D18" s="84"/>
      <c r="E18" s="84"/>
      <c r="F18" s="68"/>
      <c r="G18" s="66"/>
      <c r="H18" s="85"/>
      <c r="L18" s="209"/>
    </row>
    <row r="19" spans="1:12" ht="18" customHeight="1">
      <c r="A19" s="61"/>
      <c r="B19" s="83"/>
      <c r="C19" s="83"/>
      <c r="D19" s="84"/>
      <c r="E19" s="84"/>
      <c r="F19" s="68"/>
      <c r="G19" s="66"/>
      <c r="H19" s="85"/>
      <c r="L19" s="209"/>
    </row>
    <row r="20" spans="1:12" ht="18" customHeight="1">
      <c r="A20" s="61"/>
      <c r="B20" s="83"/>
      <c r="C20" s="83"/>
      <c r="D20" s="84"/>
      <c r="E20" s="84"/>
      <c r="F20" s="68"/>
      <c r="G20" s="66"/>
      <c r="H20" s="85"/>
      <c r="L20" s="209"/>
    </row>
    <row r="21" spans="1:12" ht="18" customHeight="1">
      <c r="A21" s="61"/>
      <c r="B21" s="83"/>
      <c r="C21" s="83"/>
      <c r="D21" s="84"/>
      <c r="E21" s="84"/>
      <c r="F21" s="68"/>
      <c r="G21" s="66"/>
      <c r="H21" s="85"/>
      <c r="L21" s="209"/>
    </row>
    <row r="22" spans="1:12" ht="18" customHeight="1">
      <c r="A22" s="61"/>
      <c r="B22" s="83"/>
      <c r="C22" s="83"/>
      <c r="D22" s="84"/>
      <c r="E22" s="84"/>
      <c r="F22" s="68"/>
      <c r="G22" s="66"/>
      <c r="H22" s="85"/>
      <c r="L22" s="209"/>
    </row>
    <row r="23" spans="1:12" ht="18" customHeight="1">
      <c r="A23" s="61"/>
      <c r="B23" s="83"/>
      <c r="C23" s="83"/>
      <c r="D23" s="84"/>
      <c r="E23" s="84"/>
      <c r="F23" s="68"/>
      <c r="G23" s="66"/>
      <c r="H23" s="85"/>
      <c r="L23" s="209"/>
    </row>
    <row r="24" spans="1:12" ht="18" customHeight="1">
      <c r="A24" s="61"/>
      <c r="B24" s="83"/>
      <c r="C24" s="83"/>
      <c r="D24" s="84"/>
      <c r="E24" s="84"/>
      <c r="F24" s="68"/>
      <c r="G24" s="66"/>
      <c r="H24" s="85"/>
      <c r="L24" s="209"/>
    </row>
    <row r="25" spans="1:12" ht="18" customHeight="1">
      <c r="A25" s="61"/>
      <c r="B25" s="83"/>
      <c r="C25" s="83"/>
      <c r="D25" s="84"/>
      <c r="E25" s="84"/>
      <c r="F25" s="68"/>
      <c r="G25" s="66"/>
      <c r="H25" s="85"/>
      <c r="L25" s="209"/>
    </row>
    <row r="26" spans="1:12" ht="18" customHeight="1">
      <c r="A26" s="61"/>
      <c r="B26" s="83"/>
      <c r="C26" s="83"/>
      <c r="D26" s="84"/>
      <c r="E26" s="84"/>
      <c r="F26" s="68"/>
      <c r="G26" s="66"/>
      <c r="H26" s="85"/>
      <c r="L26" s="209"/>
    </row>
    <row r="27" spans="1:12" ht="18" customHeight="1">
      <c r="A27" s="61"/>
      <c r="B27" s="83"/>
      <c r="C27" s="83"/>
      <c r="D27" s="84"/>
      <c r="E27" s="84"/>
      <c r="F27" s="68"/>
      <c r="G27" s="66"/>
      <c r="H27" s="85"/>
      <c r="L27" s="209"/>
    </row>
    <row r="28" spans="1:12" ht="18" customHeight="1">
      <c r="A28" s="61"/>
      <c r="B28" s="83"/>
      <c r="C28" s="83"/>
      <c r="D28" s="84"/>
      <c r="E28" s="84"/>
      <c r="F28" s="68"/>
      <c r="G28" s="66"/>
      <c r="H28" s="85"/>
      <c r="L28" s="209"/>
    </row>
    <row r="29" spans="1:12" ht="18" customHeight="1">
      <c r="A29" s="61"/>
      <c r="B29" s="83"/>
      <c r="C29" s="83"/>
      <c r="D29" s="84"/>
      <c r="E29" s="84"/>
      <c r="F29" s="68"/>
      <c r="G29" s="66"/>
      <c r="H29" s="85"/>
      <c r="L29" s="209"/>
    </row>
    <row r="30" spans="1:12" ht="18" customHeight="1" thickBot="1">
      <c r="A30" s="61"/>
      <c r="B30" s="83"/>
      <c r="C30" s="83"/>
      <c r="D30" s="84"/>
      <c r="E30" s="84"/>
      <c r="F30" s="68"/>
      <c r="G30" s="66"/>
      <c r="H30" s="85"/>
      <c r="L30" s="209"/>
    </row>
    <row r="31" spans="1:12" ht="18" customHeight="1" thickBot="1">
      <c r="A31" s="7" t="s">
        <v>75</v>
      </c>
      <c r="D31" s="116"/>
      <c r="E31" s="116"/>
      <c r="G31" s="117"/>
      <c r="L31" s="209"/>
    </row>
    <row r="32" ht="12.75">
      <c r="L32" s="209"/>
    </row>
    <row r="33" ht="12.75">
      <c r="L33" s="209"/>
    </row>
    <row r="34" ht="12.75">
      <c r="L34" s="209"/>
    </row>
    <row r="35" spans="1:8" ht="12.75">
      <c r="A35" s="200" t="s">
        <v>134</v>
      </c>
      <c r="B35" s="200"/>
      <c r="C35" s="200"/>
      <c r="D35" s="200"/>
      <c r="E35" s="200"/>
      <c r="F35" s="200"/>
      <c r="G35" s="200"/>
      <c r="H35" s="200"/>
    </row>
  </sheetData>
  <sheetProtection/>
  <mergeCells count="2">
    <mergeCell ref="L1:L34"/>
    <mergeCell ref="A35:H35"/>
  </mergeCells>
  <printOptions verticalCentered="1"/>
  <pageMargins left="3.1496062992125986" right="0.5905511811023623" top="1.3779527559055118" bottom="0.1968503937007874" header="0" footer="0"/>
  <pageSetup horizontalDpi="300" verticalDpi="3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C9:L79"/>
  <sheetViews>
    <sheetView zoomScale="75" zoomScaleNormal="75" workbookViewId="0" topLeftCell="A4">
      <selection activeCell="A1" sqref="A1"/>
    </sheetView>
  </sheetViews>
  <sheetFormatPr defaultColWidth="11.421875" defaultRowHeight="12.75"/>
  <cols>
    <col min="1" max="1" width="11.421875" style="134" customWidth="1"/>
    <col min="2" max="2" width="9.140625" style="134" customWidth="1"/>
    <col min="3" max="6" width="11.421875" style="134" customWidth="1"/>
    <col min="7" max="7" width="18.421875" style="134" customWidth="1"/>
    <col min="8" max="9" width="11.421875" style="134" customWidth="1"/>
    <col min="10" max="10" width="2.7109375" style="134" customWidth="1"/>
    <col min="11" max="11" width="16.8515625" style="134" customWidth="1"/>
    <col min="12" max="16384" width="11.421875" style="134" customWidth="1"/>
  </cols>
  <sheetData>
    <row r="9" ht="23.25">
      <c r="F9" s="195" t="s">
        <v>128</v>
      </c>
    </row>
    <row r="14" spans="3:8" ht="12.75">
      <c r="C14" s="133"/>
      <c r="G14" s="135" t="s">
        <v>72</v>
      </c>
      <c r="H14" s="129"/>
    </row>
    <row r="15" ht="12.75">
      <c r="C15" s="133"/>
    </row>
    <row r="16" spans="3:8" ht="12.75">
      <c r="C16" s="133"/>
      <c r="G16" s="136" t="s">
        <v>73</v>
      </c>
      <c r="H16" s="137"/>
    </row>
    <row r="17" ht="13.5" thickBot="1"/>
    <row r="18" spans="3:10" ht="12.75">
      <c r="C18" s="138"/>
      <c r="D18" s="139"/>
      <c r="E18" s="139"/>
      <c r="F18" s="139"/>
      <c r="G18" s="139"/>
      <c r="H18" s="139"/>
      <c r="I18" s="140"/>
      <c r="J18" s="141"/>
    </row>
    <row r="19" spans="3:10" ht="12.75">
      <c r="C19" s="142" t="s">
        <v>76</v>
      </c>
      <c r="D19" s="141"/>
      <c r="E19" s="141"/>
      <c r="F19" s="141"/>
      <c r="G19" s="141"/>
      <c r="H19" s="141"/>
      <c r="I19" s="143"/>
      <c r="J19" s="141"/>
    </row>
    <row r="20" spans="3:10" ht="18">
      <c r="C20" s="144"/>
      <c r="D20" s="141"/>
      <c r="E20" s="145" t="s">
        <v>77</v>
      </c>
      <c r="F20" s="146"/>
      <c r="G20" s="141"/>
      <c r="H20" s="141"/>
      <c r="I20" s="143"/>
      <c r="J20" s="141"/>
    </row>
    <row r="21" spans="3:10" ht="12.75">
      <c r="C21" s="144"/>
      <c r="D21" s="141"/>
      <c r="E21" s="141"/>
      <c r="F21" s="141"/>
      <c r="G21" s="141"/>
      <c r="H21" s="141"/>
      <c r="I21" s="143"/>
      <c r="J21" s="141"/>
    </row>
    <row r="22" spans="3:10" ht="13.5" thickBot="1">
      <c r="C22" s="147"/>
      <c r="D22" s="148"/>
      <c r="E22" s="148"/>
      <c r="F22" s="148"/>
      <c r="G22" s="148"/>
      <c r="H22" s="148"/>
      <c r="I22" s="149"/>
      <c r="J22" s="141"/>
    </row>
    <row r="23" spans="3:10" ht="12.75">
      <c r="C23" s="138"/>
      <c r="D23" s="139"/>
      <c r="E23" s="139"/>
      <c r="F23" s="139"/>
      <c r="G23" s="139"/>
      <c r="H23" s="139"/>
      <c r="I23" s="140"/>
      <c r="J23" s="141"/>
    </row>
    <row r="24" spans="3:10" ht="15">
      <c r="C24" s="144"/>
      <c r="D24" s="141"/>
      <c r="E24" s="150" t="s">
        <v>78</v>
      </c>
      <c r="F24" s="150"/>
      <c r="G24" s="141"/>
      <c r="H24" s="141"/>
      <c r="I24" s="143"/>
      <c r="J24" s="141"/>
    </row>
    <row r="25" spans="3:10" ht="13.5" thickBot="1">
      <c r="C25" s="147"/>
      <c r="D25" s="148"/>
      <c r="E25" s="148"/>
      <c r="F25" s="148"/>
      <c r="G25" s="148"/>
      <c r="H25" s="148"/>
      <c r="I25" s="149"/>
      <c r="J25" s="141"/>
    </row>
    <row r="26" spans="3:10" ht="12.75">
      <c r="C26" s="144"/>
      <c r="D26" s="141"/>
      <c r="E26" s="141"/>
      <c r="F26" s="141"/>
      <c r="G26" s="141"/>
      <c r="H26" s="138"/>
      <c r="I26" s="140"/>
      <c r="J26" s="141"/>
    </row>
    <row r="27" spans="3:10" ht="12.75">
      <c r="C27" s="144"/>
      <c r="D27" s="141"/>
      <c r="E27" s="141"/>
      <c r="F27" s="141"/>
      <c r="G27" s="141"/>
      <c r="H27" s="144"/>
      <c r="I27" s="143"/>
      <c r="J27" s="141"/>
    </row>
    <row r="28" spans="3:10" ht="12.75">
      <c r="C28" s="163" t="s">
        <v>79</v>
      </c>
      <c r="D28" s="162" t="s">
        <v>80</v>
      </c>
      <c r="E28" s="159"/>
      <c r="F28" s="160"/>
      <c r="G28" s="160"/>
      <c r="H28" s="212"/>
      <c r="I28" s="213"/>
      <c r="J28" s="141"/>
    </row>
    <row r="29" spans="3:10" ht="12.75">
      <c r="C29" s="151"/>
      <c r="D29" s="152"/>
      <c r="E29" s="152"/>
      <c r="F29" s="141"/>
      <c r="G29" s="141"/>
      <c r="H29" s="144"/>
      <c r="I29" s="143"/>
      <c r="J29" s="141"/>
    </row>
    <row r="30" spans="3:10" ht="12.75">
      <c r="C30" s="151"/>
      <c r="D30" s="141" t="s">
        <v>81</v>
      </c>
      <c r="E30" s="141"/>
      <c r="F30" s="141"/>
      <c r="G30" s="141"/>
      <c r="H30" s="144"/>
      <c r="I30" s="143"/>
      <c r="J30" s="141"/>
    </row>
    <row r="31" spans="3:10" ht="12.75">
      <c r="C31" s="151"/>
      <c r="D31" s="141"/>
      <c r="E31" s="141"/>
      <c r="F31" s="141"/>
      <c r="G31" s="141"/>
      <c r="H31" s="144"/>
      <c r="I31" s="143"/>
      <c r="J31" s="141"/>
    </row>
    <row r="32" spans="3:10" ht="12.75">
      <c r="C32" s="151" t="s">
        <v>82</v>
      </c>
      <c r="D32" s="162" t="s">
        <v>83</v>
      </c>
      <c r="E32" s="159"/>
      <c r="F32" s="160"/>
      <c r="G32" s="161"/>
      <c r="H32" s="212"/>
      <c r="I32" s="213"/>
      <c r="J32" s="141"/>
    </row>
    <row r="33" spans="3:10" ht="12.75">
      <c r="C33" s="151"/>
      <c r="D33" s="152"/>
      <c r="E33" s="152"/>
      <c r="F33" s="141"/>
      <c r="G33" s="141"/>
      <c r="H33" s="144"/>
      <c r="I33" s="143"/>
      <c r="J33" s="141"/>
    </row>
    <row r="34" spans="3:10" ht="12.75">
      <c r="C34" s="151"/>
      <c r="D34" s="141" t="s">
        <v>81</v>
      </c>
      <c r="E34" s="141"/>
      <c r="F34" s="141"/>
      <c r="G34" s="141"/>
      <c r="H34" s="144"/>
      <c r="I34" s="143"/>
      <c r="J34" s="141"/>
    </row>
    <row r="35" spans="3:10" ht="12.75">
      <c r="C35" s="151"/>
      <c r="D35" s="141"/>
      <c r="E35" s="141"/>
      <c r="F35" s="141"/>
      <c r="G35" s="141"/>
      <c r="H35" s="144"/>
      <c r="I35" s="143"/>
      <c r="J35" s="141"/>
    </row>
    <row r="36" spans="3:10" ht="12.75">
      <c r="C36" s="151" t="s">
        <v>84</v>
      </c>
      <c r="D36" s="162" t="s">
        <v>85</v>
      </c>
      <c r="E36" s="159"/>
      <c r="F36" s="160"/>
      <c r="G36" s="161"/>
      <c r="H36" s="212"/>
      <c r="I36" s="213"/>
      <c r="J36" s="141"/>
    </row>
    <row r="37" spans="3:10" ht="12.75">
      <c r="C37" s="151"/>
      <c r="D37" s="152"/>
      <c r="E37" s="152"/>
      <c r="F37" s="141"/>
      <c r="G37" s="141"/>
      <c r="H37" s="144"/>
      <c r="I37" s="143"/>
      <c r="J37" s="141"/>
    </row>
    <row r="38" spans="3:10" ht="12.75">
      <c r="C38" s="151"/>
      <c r="D38" s="141" t="s">
        <v>86</v>
      </c>
      <c r="E38" s="141"/>
      <c r="F38" s="141"/>
      <c r="G38" s="141"/>
      <c r="H38" s="144"/>
      <c r="I38" s="143"/>
      <c r="J38" s="141"/>
    </row>
    <row r="39" spans="3:10" ht="12.75">
      <c r="C39" s="151"/>
      <c r="D39" s="141"/>
      <c r="E39" s="141"/>
      <c r="F39" s="141"/>
      <c r="G39" s="141"/>
      <c r="H39" s="144"/>
      <c r="I39" s="143"/>
      <c r="J39" s="141"/>
    </row>
    <row r="40" spans="3:10" ht="12.75">
      <c r="C40" s="151" t="s">
        <v>87</v>
      </c>
      <c r="D40" s="162" t="s">
        <v>88</v>
      </c>
      <c r="E40" s="159"/>
      <c r="F40" s="160"/>
      <c r="G40" s="161"/>
      <c r="H40" s="210"/>
      <c r="I40" s="211"/>
      <c r="J40" s="141"/>
    </row>
    <row r="41" spans="3:10" ht="12.75">
      <c r="C41" s="144"/>
      <c r="D41" s="153" t="s">
        <v>75</v>
      </c>
      <c r="E41" s="141"/>
      <c r="F41" s="141"/>
      <c r="G41" s="141"/>
      <c r="H41" s="144"/>
      <c r="I41" s="143"/>
      <c r="J41" s="141"/>
    </row>
    <row r="42" spans="3:10" ht="13.5" thickBot="1">
      <c r="C42" s="144"/>
      <c r="D42" s="153"/>
      <c r="E42" s="141"/>
      <c r="F42" s="141"/>
      <c r="G42" s="141"/>
      <c r="H42" s="147"/>
      <c r="I42" s="149"/>
      <c r="J42" s="141"/>
    </row>
    <row r="43" spans="3:10" ht="12.75">
      <c r="C43" s="138"/>
      <c r="D43" s="154" t="s">
        <v>75</v>
      </c>
      <c r="E43" s="139" t="s">
        <v>75</v>
      </c>
      <c r="F43" s="139"/>
      <c r="G43" s="140"/>
      <c r="H43" s="144"/>
      <c r="I43" s="143"/>
      <c r="J43" s="141"/>
    </row>
    <row r="44" spans="3:12" ht="19.5">
      <c r="C44" s="155" t="s">
        <v>89</v>
      </c>
      <c r="D44" s="162" t="s">
        <v>90</v>
      </c>
      <c r="E44" s="159"/>
      <c r="F44" s="160"/>
      <c r="G44" s="161"/>
      <c r="H44" s="210"/>
      <c r="I44" s="211"/>
      <c r="J44" s="188" t="str">
        <f>IF($H$44&lt;0,"Error","ok")</f>
        <v>ok</v>
      </c>
      <c r="L44" s="188" t="str">
        <f>IF($H$44&lt;0,"Incorporar en el Rubro 9 - Item 3-  $"&amp;$H$44*-1+$H$36,"ok")</f>
        <v>ok</v>
      </c>
    </row>
    <row r="45" spans="3:10" ht="12.75">
      <c r="C45" s="144"/>
      <c r="D45" s="157" t="s">
        <v>91</v>
      </c>
      <c r="E45" s="157"/>
      <c r="F45" s="141"/>
      <c r="G45" s="143"/>
      <c r="H45" s="144"/>
      <c r="I45" s="143"/>
      <c r="J45" s="141"/>
    </row>
    <row r="46" spans="3:10" ht="13.5" thickBot="1">
      <c r="C46" s="147"/>
      <c r="D46" s="148"/>
      <c r="E46" s="148"/>
      <c r="F46" s="148"/>
      <c r="G46" s="149"/>
      <c r="H46" s="147"/>
      <c r="I46" s="149"/>
      <c r="J46" s="141"/>
    </row>
    <row r="47" spans="3:10" ht="12.75">
      <c r="C47" s="141"/>
      <c r="D47" s="141"/>
      <c r="E47" s="141"/>
      <c r="F47" s="141"/>
      <c r="G47" s="141"/>
      <c r="H47" s="141"/>
      <c r="I47" s="141"/>
      <c r="J47" s="141"/>
    </row>
    <row r="48" spans="3:10" ht="12.75">
      <c r="C48" s="141"/>
      <c r="D48" s="141"/>
      <c r="E48" s="141"/>
      <c r="F48" s="141"/>
      <c r="G48" s="141"/>
      <c r="H48" s="141"/>
      <c r="I48" s="141"/>
      <c r="J48" s="141"/>
    </row>
    <row r="49" spans="3:10" ht="12.75">
      <c r="C49" s="141"/>
      <c r="D49" s="141"/>
      <c r="E49" s="141"/>
      <c r="F49" s="141"/>
      <c r="G49" s="141"/>
      <c r="H49" s="141"/>
      <c r="I49" s="141"/>
      <c r="J49" s="141"/>
    </row>
    <row r="50" spans="3:10" ht="12.75">
      <c r="C50" s="141"/>
      <c r="D50" s="141"/>
      <c r="E50" s="141"/>
      <c r="F50" s="141"/>
      <c r="G50" s="141"/>
      <c r="H50" s="141"/>
      <c r="I50" s="141"/>
      <c r="J50" s="141"/>
    </row>
    <row r="51" spans="3:10" ht="12.75">
      <c r="C51" s="141"/>
      <c r="D51" s="141"/>
      <c r="E51" s="141"/>
      <c r="F51" s="141"/>
      <c r="G51" s="141"/>
      <c r="H51" s="141"/>
      <c r="I51" s="141"/>
      <c r="J51" s="141"/>
    </row>
    <row r="52" spans="3:10" ht="12.75">
      <c r="C52" s="141"/>
      <c r="D52" s="141"/>
      <c r="E52" s="141"/>
      <c r="F52" s="141"/>
      <c r="G52" s="141"/>
      <c r="H52" s="141"/>
      <c r="I52" s="141"/>
      <c r="J52" s="141"/>
    </row>
    <row r="53" spans="3:10" ht="12.75">
      <c r="C53" s="141"/>
      <c r="D53" s="141"/>
      <c r="E53" s="141"/>
      <c r="F53" s="141"/>
      <c r="G53" s="141"/>
      <c r="H53" s="141"/>
      <c r="I53" s="141"/>
      <c r="J53" s="141"/>
    </row>
    <row r="54" spans="5:10" ht="9.75" customHeight="1">
      <c r="E54" s="141"/>
      <c r="F54" s="141"/>
      <c r="I54" s="141"/>
      <c r="J54" s="141"/>
    </row>
    <row r="55" spans="5:10" ht="10.5" customHeight="1">
      <c r="E55" s="141"/>
      <c r="F55" s="141"/>
      <c r="I55" s="141"/>
      <c r="J55" s="141"/>
    </row>
    <row r="56" spans="3:10" ht="12.75">
      <c r="C56" s="141"/>
      <c r="D56" s="141"/>
      <c r="E56" s="141"/>
      <c r="F56" s="141"/>
      <c r="G56" s="141"/>
      <c r="H56" s="141"/>
      <c r="I56" s="141"/>
      <c r="J56" s="141"/>
    </row>
    <row r="57" spans="3:10" ht="12.75">
      <c r="C57" s="141"/>
      <c r="D57" s="141"/>
      <c r="E57" s="141"/>
      <c r="F57" s="141"/>
      <c r="G57" s="141"/>
      <c r="H57" s="141"/>
      <c r="I57" s="141"/>
      <c r="J57" s="141"/>
    </row>
    <row r="58" spans="3:10" ht="12.75">
      <c r="C58" s="141"/>
      <c r="D58" s="141"/>
      <c r="E58" s="141"/>
      <c r="F58" s="141"/>
      <c r="G58" s="141"/>
      <c r="H58" s="141"/>
      <c r="I58" s="141"/>
      <c r="J58" s="141"/>
    </row>
    <row r="59" spans="3:10" ht="12.75">
      <c r="C59" s="141"/>
      <c r="D59" s="141"/>
      <c r="E59" s="141"/>
      <c r="F59" s="141"/>
      <c r="G59" s="141"/>
      <c r="H59" s="141"/>
      <c r="I59" s="141"/>
      <c r="J59" s="141"/>
    </row>
    <row r="60" spans="3:10" ht="12.75">
      <c r="C60" s="141"/>
      <c r="D60" s="141"/>
      <c r="E60" s="141"/>
      <c r="F60" s="141"/>
      <c r="G60" s="141"/>
      <c r="H60" s="141"/>
      <c r="I60" s="141"/>
      <c r="J60" s="141"/>
    </row>
    <row r="61" spans="3:10" ht="12.75">
      <c r="C61" s="141"/>
      <c r="D61" s="141"/>
      <c r="E61" s="141"/>
      <c r="F61" s="141"/>
      <c r="G61" s="141"/>
      <c r="H61" s="141"/>
      <c r="I61" s="141"/>
      <c r="J61" s="141"/>
    </row>
    <row r="62" spans="3:10" ht="12.75">
      <c r="C62" s="141"/>
      <c r="D62" s="141"/>
      <c r="E62" s="141"/>
      <c r="F62" s="141"/>
      <c r="G62" s="141"/>
      <c r="H62" s="141"/>
      <c r="I62" s="141"/>
      <c r="J62" s="141"/>
    </row>
    <row r="63" spans="3:10" ht="12.75">
      <c r="C63" s="141"/>
      <c r="D63" s="141"/>
      <c r="E63" s="141"/>
      <c r="F63" s="141"/>
      <c r="G63" s="141"/>
      <c r="H63" s="141"/>
      <c r="I63" s="141"/>
      <c r="J63" s="141"/>
    </row>
    <row r="64" spans="3:10" ht="12.75">
      <c r="C64" s="141"/>
      <c r="D64" s="141"/>
      <c r="E64" s="141"/>
      <c r="F64" s="141"/>
      <c r="G64" s="141"/>
      <c r="H64" s="141"/>
      <c r="I64" s="141"/>
      <c r="J64" s="141"/>
    </row>
    <row r="65" spans="3:10" ht="12.75">
      <c r="C65" s="141"/>
      <c r="D65" s="141"/>
      <c r="E65" s="141"/>
      <c r="F65" s="141"/>
      <c r="G65" s="141"/>
      <c r="H65" s="141"/>
      <c r="I65" s="141"/>
      <c r="J65" s="141"/>
    </row>
    <row r="66" spans="3:10" ht="12.75">
      <c r="C66" s="141"/>
      <c r="D66" s="4" t="s">
        <v>16</v>
      </c>
      <c r="E66" s="141"/>
      <c r="F66" s="141"/>
      <c r="G66" s="141"/>
      <c r="H66" s="4" t="s">
        <v>16</v>
      </c>
      <c r="I66" s="141"/>
      <c r="J66" s="141"/>
    </row>
    <row r="67" spans="3:10" ht="12.75">
      <c r="C67" s="141"/>
      <c r="D67" s="158"/>
      <c r="E67" s="141"/>
      <c r="F67" s="141"/>
      <c r="G67" s="141"/>
      <c r="H67" s="158"/>
      <c r="I67" s="141"/>
      <c r="J67" s="141"/>
    </row>
    <row r="68" spans="3:10" ht="12.75">
      <c r="C68" s="141"/>
      <c r="D68" s="141"/>
      <c r="E68" s="141"/>
      <c r="F68" s="141"/>
      <c r="G68" s="141"/>
      <c r="H68" s="141"/>
      <c r="I68" s="141"/>
      <c r="J68" s="141"/>
    </row>
    <row r="69" spans="3:10" ht="12.75">
      <c r="C69" s="141"/>
      <c r="D69" s="141"/>
      <c r="E69" s="141"/>
      <c r="F69" s="141"/>
      <c r="G69" s="141"/>
      <c r="H69" s="141"/>
      <c r="I69" s="141"/>
      <c r="J69" s="141"/>
    </row>
    <row r="70" spans="3:10" ht="12.75">
      <c r="C70" s="141"/>
      <c r="D70" s="141"/>
      <c r="E70" s="141"/>
      <c r="F70" s="141"/>
      <c r="G70" s="141"/>
      <c r="H70" s="141"/>
      <c r="I70" s="141"/>
      <c r="J70" s="141"/>
    </row>
    <row r="71" spans="3:10" ht="12.75">
      <c r="C71" s="141"/>
      <c r="D71" s="141"/>
      <c r="E71" s="141"/>
      <c r="F71" s="141"/>
      <c r="G71" s="141"/>
      <c r="H71" s="141"/>
      <c r="I71" s="141"/>
      <c r="J71" s="141"/>
    </row>
    <row r="72" spans="3:10" ht="12.75">
      <c r="C72" s="141"/>
      <c r="D72" s="141"/>
      <c r="E72" s="141"/>
      <c r="F72" s="141"/>
      <c r="G72" s="141"/>
      <c r="H72" s="141"/>
      <c r="I72" s="141"/>
      <c r="J72" s="141"/>
    </row>
    <row r="73" spans="3:10" ht="12.75">
      <c r="C73" s="141"/>
      <c r="D73" s="141"/>
      <c r="E73" s="141"/>
      <c r="F73" s="141"/>
      <c r="G73" s="141"/>
      <c r="H73" s="141"/>
      <c r="I73" s="141"/>
      <c r="J73" s="141"/>
    </row>
    <row r="74" spans="3:10" ht="12.75">
      <c r="C74" s="141"/>
      <c r="D74" s="141"/>
      <c r="E74" s="141"/>
      <c r="F74" s="141"/>
      <c r="G74" s="141"/>
      <c r="H74" s="141"/>
      <c r="I74" s="141"/>
      <c r="J74" s="141"/>
    </row>
    <row r="75" spans="3:10" ht="12.75">
      <c r="C75" s="141"/>
      <c r="D75" s="141"/>
      <c r="E75" s="141"/>
      <c r="F75" s="141"/>
      <c r="G75" s="141"/>
      <c r="H75" s="141"/>
      <c r="I75" s="141"/>
      <c r="J75" s="141"/>
    </row>
    <row r="76" spans="3:10" ht="12.75">
      <c r="C76" s="141"/>
      <c r="D76" s="141"/>
      <c r="E76" s="141"/>
      <c r="F76" s="141"/>
      <c r="G76" s="141"/>
      <c r="H76" s="141"/>
      <c r="I76" s="141"/>
      <c r="J76" s="141"/>
    </row>
    <row r="77" spans="3:10" ht="12.75">
      <c r="C77" s="141"/>
      <c r="D77" s="141"/>
      <c r="E77" s="141"/>
      <c r="F77" s="141"/>
      <c r="G77" s="141"/>
      <c r="H77" s="141"/>
      <c r="I77" s="141"/>
      <c r="J77" s="141"/>
    </row>
    <row r="78" spans="3:10" ht="12.75">
      <c r="C78" s="141"/>
      <c r="D78" s="141"/>
      <c r="E78" s="141"/>
      <c r="F78" s="141"/>
      <c r="G78" s="141"/>
      <c r="H78" s="141"/>
      <c r="I78" s="141"/>
      <c r="J78" s="141"/>
    </row>
    <row r="79" spans="3:10" ht="12.75">
      <c r="C79" s="141"/>
      <c r="D79" s="141"/>
      <c r="E79" s="141"/>
      <c r="F79" s="141"/>
      <c r="G79" s="141"/>
      <c r="H79" s="141"/>
      <c r="I79" s="141"/>
      <c r="J79" s="141"/>
    </row>
  </sheetData>
  <sheetProtection/>
  <mergeCells count="5">
    <mergeCell ref="H44:I44"/>
    <mergeCell ref="H28:I28"/>
    <mergeCell ref="H32:I32"/>
    <mergeCell ref="H36:I36"/>
    <mergeCell ref="H40:I40"/>
  </mergeCells>
  <conditionalFormatting sqref="J44 L44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2362204724409449" right="0.2362204724409449" top="1.1811023622047245" bottom="0.1968503937007874" header="0" footer="0.7874015748031497"/>
  <pageSetup horizontalDpi="600" verticalDpi="600" orientation="portrait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9:J8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" width="11.421875" style="134" customWidth="1"/>
    <col min="3" max="3" width="13.57421875" style="134" customWidth="1"/>
    <col min="4" max="5" width="11.421875" style="134" customWidth="1"/>
    <col min="6" max="6" width="13.8515625" style="134" customWidth="1"/>
    <col min="7" max="16384" width="11.421875" style="134" customWidth="1"/>
  </cols>
  <sheetData>
    <row r="9" ht="23.25">
      <c r="F9" s="195" t="s">
        <v>129</v>
      </c>
    </row>
    <row r="16" spans="2:10" ht="12.75">
      <c r="B16" s="133"/>
      <c r="D16" s="141"/>
      <c r="E16" s="141"/>
      <c r="F16" s="141"/>
      <c r="G16" s="164"/>
      <c r="H16" s="141"/>
      <c r="I16" s="141"/>
      <c r="J16" s="141"/>
    </row>
    <row r="17" spans="2:10" ht="13.5" thickBot="1">
      <c r="B17" s="133"/>
      <c r="D17" s="141"/>
      <c r="E17" s="141"/>
      <c r="F17" s="141"/>
      <c r="G17" s="141"/>
      <c r="H17" s="141"/>
      <c r="I17" s="141"/>
      <c r="J17" s="141"/>
    </row>
    <row r="18" spans="2:10" ht="18">
      <c r="B18" s="138"/>
      <c r="C18" s="165" t="s">
        <v>92</v>
      </c>
      <c r="D18" s="139"/>
      <c r="E18" s="139"/>
      <c r="F18" s="166"/>
      <c r="G18" s="139"/>
      <c r="H18" s="139"/>
      <c r="I18" s="139"/>
      <c r="J18" s="140"/>
    </row>
    <row r="19" spans="2:10" ht="18">
      <c r="B19" s="144"/>
      <c r="C19" s="141"/>
      <c r="D19" s="145" t="s">
        <v>93</v>
      </c>
      <c r="E19" s="141"/>
      <c r="F19" s="141"/>
      <c r="G19" s="141"/>
      <c r="H19" s="141"/>
      <c r="I19" s="141"/>
      <c r="J19" s="143"/>
    </row>
    <row r="20" spans="2:10" ht="12.75">
      <c r="B20" s="144"/>
      <c r="C20" s="141"/>
      <c r="D20" s="141"/>
      <c r="E20" s="141"/>
      <c r="F20" s="141"/>
      <c r="G20" s="141"/>
      <c r="H20" s="141"/>
      <c r="I20" s="141"/>
      <c r="J20" s="143"/>
    </row>
    <row r="21" spans="2:10" ht="12.75">
      <c r="B21" s="144"/>
      <c r="C21" s="167" t="s">
        <v>72</v>
      </c>
      <c r="D21" s="153"/>
      <c r="E21" s="168"/>
      <c r="F21" s="141"/>
      <c r="G21" s="141"/>
      <c r="H21" s="141"/>
      <c r="I21" s="141"/>
      <c r="J21" s="143"/>
    </row>
    <row r="22" spans="2:10" ht="12.75">
      <c r="B22" s="144"/>
      <c r="C22" s="141"/>
      <c r="D22" s="153"/>
      <c r="E22" s="141"/>
      <c r="F22" s="141"/>
      <c r="G22" s="141"/>
      <c r="H22" s="141"/>
      <c r="I22" s="141"/>
      <c r="J22" s="143"/>
    </row>
    <row r="23" spans="2:10" ht="12.75">
      <c r="B23" s="144"/>
      <c r="C23" s="169" t="s">
        <v>125</v>
      </c>
      <c r="D23" s="170"/>
      <c r="E23" s="171" t="s">
        <v>73</v>
      </c>
      <c r="F23" s="137"/>
      <c r="G23" s="169" t="s">
        <v>124</v>
      </c>
      <c r="H23" s="141"/>
      <c r="I23" s="141"/>
      <c r="J23" s="143"/>
    </row>
    <row r="24" spans="2:10" ht="12.75">
      <c r="B24" s="144"/>
      <c r="C24" s="141"/>
      <c r="D24" s="153"/>
      <c r="E24" s="141"/>
      <c r="F24" s="141"/>
      <c r="G24" s="141"/>
      <c r="H24" s="141"/>
      <c r="I24" s="141"/>
      <c r="J24" s="143"/>
    </row>
    <row r="25" spans="2:10" ht="13.5" thickBot="1">
      <c r="B25" s="144"/>
      <c r="C25" s="141"/>
      <c r="D25" s="153"/>
      <c r="E25" s="172"/>
      <c r="F25" s="141"/>
      <c r="G25" s="141"/>
      <c r="H25" s="141"/>
      <c r="I25" s="141"/>
      <c r="J25" s="143"/>
    </row>
    <row r="26" spans="2:10" ht="13.5" thickBot="1">
      <c r="B26" s="144"/>
      <c r="C26" s="173"/>
      <c r="D26" s="174" t="s">
        <v>94</v>
      </c>
      <c r="E26" s="175"/>
      <c r="F26" s="175"/>
      <c r="G26" s="176"/>
      <c r="H26" s="138"/>
      <c r="I26" s="140"/>
      <c r="J26" s="143"/>
    </row>
    <row r="27" spans="2:10" ht="12.75">
      <c r="B27" s="144"/>
      <c r="C27" s="144"/>
      <c r="D27" s="153"/>
      <c r="E27" s="152"/>
      <c r="F27" s="141"/>
      <c r="G27" s="141"/>
      <c r="H27" s="144"/>
      <c r="I27" s="143"/>
      <c r="J27" s="143"/>
    </row>
    <row r="28" spans="2:10" ht="12.75">
      <c r="B28" s="144"/>
      <c r="C28" s="177" t="s">
        <v>95</v>
      </c>
      <c r="D28" s="153"/>
      <c r="E28" s="152"/>
      <c r="F28" s="141"/>
      <c r="G28" s="141"/>
      <c r="H28" s="216"/>
      <c r="I28" s="217"/>
      <c r="J28" s="143"/>
    </row>
    <row r="29" spans="2:10" ht="12.75">
      <c r="B29" s="144"/>
      <c r="C29" s="178"/>
      <c r="D29" s="153"/>
      <c r="E29" s="152"/>
      <c r="F29" s="141"/>
      <c r="G29" s="141"/>
      <c r="H29" s="144"/>
      <c r="I29" s="143"/>
      <c r="J29" s="143"/>
    </row>
    <row r="30" spans="2:10" ht="12.75">
      <c r="B30" s="144"/>
      <c r="C30" s="144" t="s">
        <v>96</v>
      </c>
      <c r="D30" s="153"/>
      <c r="E30" s="152"/>
      <c r="F30" s="141"/>
      <c r="G30" s="141"/>
      <c r="H30" s="144"/>
      <c r="I30" s="143"/>
      <c r="J30" s="143"/>
    </row>
    <row r="31" spans="2:10" ht="12.75">
      <c r="B31" s="144"/>
      <c r="C31" s="144"/>
      <c r="D31" s="153"/>
      <c r="E31" s="152"/>
      <c r="F31" s="141"/>
      <c r="G31" s="141"/>
      <c r="H31" s="144"/>
      <c r="I31" s="143"/>
      <c r="J31" s="143"/>
    </row>
    <row r="32" spans="2:10" ht="12.75">
      <c r="B32" s="144"/>
      <c r="C32" s="178" t="s">
        <v>97</v>
      </c>
      <c r="D32" s="153"/>
      <c r="E32" s="141"/>
      <c r="F32" s="141"/>
      <c r="G32" s="141"/>
      <c r="H32" s="216"/>
      <c r="I32" s="217"/>
      <c r="J32" s="143"/>
    </row>
    <row r="33" spans="2:10" ht="13.5" thickBot="1">
      <c r="B33" s="144"/>
      <c r="C33" s="144"/>
      <c r="D33" s="153"/>
      <c r="E33" s="141"/>
      <c r="F33" s="141"/>
      <c r="G33" s="141"/>
      <c r="H33" s="147"/>
      <c r="I33" s="149"/>
      <c r="J33" s="143"/>
    </row>
    <row r="34" spans="2:10" ht="12.75">
      <c r="B34" s="144"/>
      <c r="C34" s="138" t="s">
        <v>75</v>
      </c>
      <c r="D34" s="154"/>
      <c r="E34" s="139"/>
      <c r="F34" s="139"/>
      <c r="G34" s="140"/>
      <c r="H34" s="138"/>
      <c r="I34" s="140"/>
      <c r="J34" s="143"/>
    </row>
    <row r="35" spans="2:10" ht="12.75">
      <c r="B35" s="144"/>
      <c r="C35" s="179" t="s">
        <v>98</v>
      </c>
      <c r="D35" s="153"/>
      <c r="E35" s="156"/>
      <c r="F35" s="141"/>
      <c r="G35" s="143"/>
      <c r="H35" s="216"/>
      <c r="I35" s="217"/>
      <c r="J35" s="143"/>
    </row>
    <row r="36" spans="2:10" ht="13.5" thickBot="1">
      <c r="B36" s="144"/>
      <c r="C36" s="147"/>
      <c r="D36" s="148"/>
      <c r="E36" s="180"/>
      <c r="F36" s="148"/>
      <c r="G36" s="149"/>
      <c r="H36" s="147"/>
      <c r="I36" s="149"/>
      <c r="J36" s="143"/>
    </row>
    <row r="37" spans="2:10" ht="12.75">
      <c r="B37" s="144"/>
      <c r="C37" s="141"/>
      <c r="D37" s="141"/>
      <c r="E37" s="141"/>
      <c r="F37" s="141"/>
      <c r="G37" s="141"/>
      <c r="H37" s="141"/>
      <c r="I37" s="141"/>
      <c r="J37" s="143"/>
    </row>
    <row r="38" spans="2:10" ht="13.5" thickBot="1">
      <c r="B38" s="144"/>
      <c r="C38" s="141"/>
      <c r="D38" s="141"/>
      <c r="E38" s="141"/>
      <c r="F38" s="141"/>
      <c r="G38" s="141"/>
      <c r="H38" s="141"/>
      <c r="I38" s="141"/>
      <c r="J38" s="143"/>
    </row>
    <row r="39" spans="2:10" ht="13.5" thickBot="1">
      <c r="B39" s="144"/>
      <c r="C39" s="173"/>
      <c r="D39" s="174" t="s">
        <v>99</v>
      </c>
      <c r="E39" s="175"/>
      <c r="F39" s="175"/>
      <c r="G39" s="176"/>
      <c r="H39" s="138"/>
      <c r="I39" s="140"/>
      <c r="J39" s="143"/>
    </row>
    <row r="40" spans="2:10" ht="12.75">
      <c r="B40" s="144"/>
      <c r="C40" s="144"/>
      <c r="D40" s="141"/>
      <c r="E40" s="141"/>
      <c r="F40" s="141"/>
      <c r="G40" s="141"/>
      <c r="H40" s="144"/>
      <c r="I40" s="143"/>
      <c r="J40" s="143"/>
    </row>
    <row r="41" spans="2:10" ht="12.75">
      <c r="B41" s="144"/>
      <c r="C41" s="178" t="s">
        <v>100</v>
      </c>
      <c r="D41" s="141"/>
      <c r="E41" s="141"/>
      <c r="F41" s="141"/>
      <c r="G41" s="141"/>
      <c r="H41" s="216"/>
      <c r="I41" s="217"/>
      <c r="J41" s="143"/>
    </row>
    <row r="42" spans="2:10" ht="12.75">
      <c r="B42" s="144"/>
      <c r="C42" s="178"/>
      <c r="D42" s="141"/>
      <c r="E42" s="141"/>
      <c r="F42" s="141"/>
      <c r="G42" s="141"/>
      <c r="H42" s="144"/>
      <c r="I42" s="143"/>
      <c r="J42" s="143"/>
    </row>
    <row r="43" spans="2:10" ht="12.75">
      <c r="B43" s="144"/>
      <c r="C43" s="144" t="s">
        <v>101</v>
      </c>
      <c r="D43" s="141"/>
      <c r="E43" s="141"/>
      <c r="F43" s="141"/>
      <c r="G43" s="141"/>
      <c r="H43" s="144"/>
      <c r="I43" s="143"/>
      <c r="J43" s="143"/>
    </row>
    <row r="44" spans="2:10" ht="12.75">
      <c r="B44" s="144"/>
      <c r="C44" s="144"/>
      <c r="D44" s="141"/>
      <c r="E44" s="141"/>
      <c r="F44" s="141"/>
      <c r="G44" s="141"/>
      <c r="H44" s="144"/>
      <c r="I44" s="143"/>
      <c r="J44" s="143"/>
    </row>
    <row r="45" spans="2:10" ht="15">
      <c r="B45" s="144"/>
      <c r="C45" s="178" t="s">
        <v>102</v>
      </c>
      <c r="D45" s="141"/>
      <c r="E45" s="141"/>
      <c r="F45" s="141"/>
      <c r="G45" s="141"/>
      <c r="H45" s="216"/>
      <c r="I45" s="217"/>
      <c r="J45" s="143"/>
    </row>
    <row r="46" spans="2:10" ht="13.5" thickBot="1">
      <c r="B46" s="144"/>
      <c r="C46" s="144"/>
      <c r="D46" s="141"/>
      <c r="E46" s="141"/>
      <c r="F46" s="141"/>
      <c r="G46" s="141"/>
      <c r="H46" s="147"/>
      <c r="I46" s="149"/>
      <c r="J46" s="143"/>
    </row>
    <row r="47" spans="2:10" ht="12.75">
      <c r="B47" s="144"/>
      <c r="C47" s="138"/>
      <c r="D47" s="139"/>
      <c r="E47" s="139"/>
      <c r="F47" s="139"/>
      <c r="G47" s="140"/>
      <c r="H47" s="144"/>
      <c r="I47" s="143"/>
      <c r="J47" s="143"/>
    </row>
    <row r="48" spans="2:10" ht="12.75">
      <c r="B48" s="144"/>
      <c r="C48" s="179" t="s">
        <v>103</v>
      </c>
      <c r="D48" s="141"/>
      <c r="E48" s="141"/>
      <c r="F48" s="141"/>
      <c r="G48" s="143"/>
      <c r="H48" s="216"/>
      <c r="I48" s="217"/>
      <c r="J48" s="143"/>
    </row>
    <row r="49" spans="2:10" ht="13.5" thickBot="1">
      <c r="B49" s="144"/>
      <c r="C49" s="147"/>
      <c r="D49" s="148"/>
      <c r="E49" s="148"/>
      <c r="F49" s="148"/>
      <c r="G49" s="149"/>
      <c r="H49" s="147"/>
      <c r="I49" s="149"/>
      <c r="J49" s="143"/>
    </row>
    <row r="50" spans="2:10" ht="12.75">
      <c r="B50" s="144"/>
      <c r="C50" s="141"/>
      <c r="D50" s="141"/>
      <c r="E50" s="141"/>
      <c r="F50" s="141"/>
      <c r="G50" s="141"/>
      <c r="H50" s="141"/>
      <c r="I50" s="141"/>
      <c r="J50" s="143"/>
    </row>
    <row r="51" spans="2:10" ht="12.75">
      <c r="B51" s="144"/>
      <c r="C51" s="141"/>
      <c r="D51" s="141"/>
      <c r="E51" s="141"/>
      <c r="F51" s="141"/>
      <c r="G51" s="141"/>
      <c r="H51" s="141"/>
      <c r="I51" s="141"/>
      <c r="J51" s="143"/>
    </row>
    <row r="52" spans="2:10" ht="12.75">
      <c r="B52" s="144"/>
      <c r="C52" s="141"/>
      <c r="D52" s="141"/>
      <c r="E52" s="141"/>
      <c r="F52" s="141"/>
      <c r="G52" s="141"/>
      <c r="H52" s="141"/>
      <c r="I52" s="141"/>
      <c r="J52" s="143"/>
    </row>
    <row r="53" spans="2:10" ht="13.5" thickBot="1">
      <c r="B53" s="144"/>
      <c r="C53" s="141" t="s">
        <v>104</v>
      </c>
      <c r="D53" s="141"/>
      <c r="E53" s="141"/>
      <c r="F53" s="141"/>
      <c r="G53" s="141"/>
      <c r="H53" s="141"/>
      <c r="I53" s="141"/>
      <c r="J53" s="143"/>
    </row>
    <row r="54" spans="2:10" ht="13.5" thickBot="1">
      <c r="B54" s="144"/>
      <c r="C54" s="181" t="s">
        <v>105</v>
      </c>
      <c r="D54" s="175"/>
      <c r="E54" s="175"/>
      <c r="F54" s="175"/>
      <c r="G54" s="176"/>
      <c r="H54" s="138"/>
      <c r="I54" s="140"/>
      <c r="J54" s="143"/>
    </row>
    <row r="55" spans="2:10" ht="12.75">
      <c r="B55" s="144"/>
      <c r="C55" s="144"/>
      <c r="D55" s="141"/>
      <c r="E55" s="141"/>
      <c r="F55" s="141"/>
      <c r="G55" s="141"/>
      <c r="H55" s="144"/>
      <c r="I55" s="143"/>
      <c r="J55" s="143"/>
    </row>
    <row r="56" spans="2:10" ht="12.75">
      <c r="B56" s="144"/>
      <c r="C56" s="177" t="s">
        <v>106</v>
      </c>
      <c r="D56" s="141"/>
      <c r="E56" s="141"/>
      <c r="F56" s="141"/>
      <c r="G56" s="141"/>
      <c r="H56" s="216"/>
      <c r="I56" s="217"/>
      <c r="J56" s="143"/>
    </row>
    <row r="57" spans="2:10" ht="12.75">
      <c r="B57" s="144"/>
      <c r="C57" s="178"/>
      <c r="D57" s="141"/>
      <c r="E57" s="141"/>
      <c r="F57" s="141"/>
      <c r="G57" s="141"/>
      <c r="H57" s="144"/>
      <c r="I57" s="143"/>
      <c r="J57" s="143"/>
    </row>
    <row r="58" spans="2:10" ht="12.75">
      <c r="B58" s="144"/>
      <c r="C58" s="144" t="s">
        <v>86</v>
      </c>
      <c r="D58" s="141"/>
      <c r="E58" s="141"/>
      <c r="F58" s="141"/>
      <c r="G58" s="141"/>
      <c r="H58" s="144"/>
      <c r="I58" s="143"/>
      <c r="J58" s="143"/>
    </row>
    <row r="59" spans="2:10" ht="12.75">
      <c r="B59" s="144"/>
      <c r="C59" s="144"/>
      <c r="D59" s="141"/>
      <c r="E59" s="141"/>
      <c r="F59" s="141"/>
      <c r="G59" s="141"/>
      <c r="H59" s="144"/>
      <c r="I59" s="143"/>
      <c r="J59" s="143"/>
    </row>
    <row r="60" spans="2:10" ht="12.75">
      <c r="B60" s="144"/>
      <c r="C60" s="177" t="s">
        <v>107</v>
      </c>
      <c r="D60" s="141"/>
      <c r="E60" s="141"/>
      <c r="F60" s="141"/>
      <c r="G60" s="141"/>
      <c r="H60" s="216"/>
      <c r="I60" s="217"/>
      <c r="J60" s="143"/>
    </row>
    <row r="61" spans="2:10" ht="12.75">
      <c r="B61" s="144"/>
      <c r="C61" s="144"/>
      <c r="D61" s="141"/>
      <c r="E61" s="141"/>
      <c r="F61" s="141"/>
      <c r="G61" s="141"/>
      <c r="H61" s="144"/>
      <c r="I61" s="143"/>
      <c r="J61" s="143"/>
    </row>
    <row r="62" spans="2:10" ht="12.75">
      <c r="B62" s="144"/>
      <c r="C62" s="144" t="s">
        <v>81</v>
      </c>
      <c r="D62" s="141"/>
      <c r="E62" s="141"/>
      <c r="F62" s="141"/>
      <c r="G62" s="141"/>
      <c r="H62" s="144"/>
      <c r="I62" s="143"/>
      <c r="J62" s="143"/>
    </row>
    <row r="63" spans="2:10" ht="12.75">
      <c r="B63" s="144"/>
      <c r="C63" s="144"/>
      <c r="D63" s="141"/>
      <c r="E63" s="141"/>
      <c r="F63" s="141"/>
      <c r="G63" s="141"/>
      <c r="H63" s="144"/>
      <c r="I63" s="143"/>
      <c r="J63" s="143"/>
    </row>
    <row r="64" spans="2:10" ht="12.75">
      <c r="B64" s="144"/>
      <c r="C64" s="177" t="s">
        <v>108</v>
      </c>
      <c r="D64" s="141"/>
      <c r="E64" s="141"/>
      <c r="F64" s="141"/>
      <c r="G64" s="141"/>
      <c r="H64" s="214"/>
      <c r="I64" s="215"/>
      <c r="J64" s="143"/>
    </row>
    <row r="65" spans="2:10" ht="13.5" thickBot="1">
      <c r="B65" s="144"/>
      <c r="C65" s="144"/>
      <c r="D65" s="141"/>
      <c r="E65" s="141"/>
      <c r="F65" s="141"/>
      <c r="G65" s="141"/>
      <c r="H65" s="147"/>
      <c r="I65" s="149"/>
      <c r="J65" s="143"/>
    </row>
    <row r="66" spans="2:10" ht="12.75">
      <c r="B66" s="144"/>
      <c r="C66" s="138"/>
      <c r="D66" s="139"/>
      <c r="E66" s="139"/>
      <c r="F66" s="139"/>
      <c r="G66" s="140"/>
      <c r="H66" s="138"/>
      <c r="I66" s="140"/>
      <c r="J66" s="143"/>
    </row>
    <row r="67" spans="2:10" ht="15">
      <c r="B67" s="144"/>
      <c r="C67" s="178" t="s">
        <v>109</v>
      </c>
      <c r="D67" s="141"/>
      <c r="E67" s="141"/>
      <c r="F67" s="141"/>
      <c r="G67" s="143"/>
      <c r="H67" s="216"/>
      <c r="I67" s="217"/>
      <c r="J67" s="143"/>
    </row>
    <row r="68" spans="2:10" ht="12.75">
      <c r="B68" s="144"/>
      <c r="C68" s="177" t="s">
        <v>110</v>
      </c>
      <c r="D68" s="141"/>
      <c r="E68" s="141"/>
      <c r="F68" s="141"/>
      <c r="G68" s="143"/>
      <c r="H68" s="144"/>
      <c r="I68" s="143"/>
      <c r="J68" s="143"/>
    </row>
    <row r="69" spans="2:10" ht="13.5" thickBot="1">
      <c r="B69" s="144"/>
      <c r="C69" s="147"/>
      <c r="D69" s="148"/>
      <c r="E69" s="148"/>
      <c r="F69" s="148"/>
      <c r="G69" s="149"/>
      <c r="H69" s="147"/>
      <c r="I69" s="149"/>
      <c r="J69" s="143"/>
    </row>
    <row r="70" spans="2:10" ht="13.5" thickBot="1">
      <c r="B70" s="147"/>
      <c r="C70" s="148"/>
      <c r="D70" s="148"/>
      <c r="E70" s="148"/>
      <c r="F70" s="148"/>
      <c r="G70" s="148"/>
      <c r="H70" s="148"/>
      <c r="I70" s="148"/>
      <c r="J70" s="149"/>
    </row>
    <row r="75" ht="12.75">
      <c r="G75" s="134" t="s">
        <v>75</v>
      </c>
    </row>
    <row r="78" ht="12.75">
      <c r="G78" s="134" t="s">
        <v>75</v>
      </c>
    </row>
    <row r="87" spans="3:9" ht="12.75">
      <c r="C87" s="4" t="s">
        <v>16</v>
      </c>
      <c r="I87" s="4" t="s">
        <v>16</v>
      </c>
    </row>
    <row r="88" spans="3:9" ht="12.75">
      <c r="C88" s="158"/>
      <c r="I88" s="158"/>
    </row>
  </sheetData>
  <sheetProtection/>
  <mergeCells count="10">
    <mergeCell ref="H28:I28"/>
    <mergeCell ref="H32:I32"/>
    <mergeCell ref="H35:I35"/>
    <mergeCell ref="H41:I41"/>
    <mergeCell ref="H64:I64"/>
    <mergeCell ref="H67:I67"/>
    <mergeCell ref="H45:I45"/>
    <mergeCell ref="H48:I48"/>
    <mergeCell ref="H56:I56"/>
    <mergeCell ref="H60:I60"/>
  </mergeCells>
  <conditionalFormatting sqref="H32 H45">
    <cfRule type="cellIs" priority="1" dxfId="1" operator="lessThan" stopIfTrue="1">
      <formula>0</formula>
    </cfRule>
  </conditionalFormatting>
  <printOptions horizontalCentered="1"/>
  <pageMargins left="0.8267716535433072" right="0.2362204724409449" top="1.1811023622047245" bottom="1" header="0" footer="0.31496062992125984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 y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General de Administración</dc:creator>
  <cp:keywords/>
  <dc:description/>
  <cp:lastModifiedBy>lpedernera</cp:lastModifiedBy>
  <cp:lastPrinted>2010-02-01T13:52:18Z</cp:lastPrinted>
  <dcterms:created xsi:type="dcterms:W3CDTF">1998-08-20T11:57:36Z</dcterms:created>
  <dcterms:modified xsi:type="dcterms:W3CDTF">2010-02-01T15:37:33Z</dcterms:modified>
  <cp:category/>
  <cp:version/>
  <cp:contentType/>
  <cp:contentStatus/>
</cp:coreProperties>
</file>